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2\Cuenta Publica 2022\1.Cuenta Publica 2022\Cuenta Pública 2022\"/>
    </mc:Choice>
  </mc:AlternateContent>
  <xr:revisionPtr revIDLastSave="0" documentId="13_ncr:1_{0314BFDF-61EE-4112-8966-FFE69AD18672}" xr6:coauthVersionLast="36" xr6:coauthVersionMax="36" xr10:uidLastSave="{00000000-0000-0000-0000-000000000000}"/>
  <bookViews>
    <workbookView xWindow="0" yWindow="0" windowWidth="20490" windowHeight="7665" tabRatio="885" xr2:uid="{00000000-000D-0000-FFFF-FFFF00000000}"/>
  </bookViews>
  <sheets>
    <sheet name="COG" sheetId="6" r:id="rId1"/>
    <sheet name="CA" sheetId="7" r:id="rId2"/>
    <sheet name="CFG" sheetId="8" r:id="rId3"/>
    <sheet name="CTG" sheetId="9" r:id="rId4"/>
  </sheets>
  <definedNames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E39" i="7" l="1"/>
  <c r="H39" i="7" s="1"/>
  <c r="E38" i="7"/>
  <c r="H38" i="7" s="1"/>
  <c r="E37" i="7"/>
  <c r="H37" i="7" s="1"/>
  <c r="E36" i="7"/>
  <c r="H36" i="7" s="1"/>
  <c r="E35" i="7"/>
  <c r="H35" i="7" s="1"/>
  <c r="E34" i="7"/>
  <c r="H34" i="7" s="1"/>
  <c r="E33" i="7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H27" i="7" s="1"/>
  <c r="E26" i="7"/>
  <c r="H26" i="7" s="1"/>
  <c r="E25" i="7"/>
  <c r="H25" i="7" s="1"/>
  <c r="E24" i="7"/>
  <c r="H24" i="7" s="1"/>
  <c r="E23" i="7"/>
  <c r="H23" i="7" s="1"/>
  <c r="E22" i="7"/>
  <c r="H22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E14" i="7"/>
  <c r="H14" i="7" s="1"/>
  <c r="E13" i="7"/>
  <c r="H13" i="7" s="1"/>
  <c r="E12" i="7"/>
  <c r="H12" i="7" s="1"/>
  <c r="E11" i="7"/>
  <c r="H11" i="7" s="1"/>
  <c r="E10" i="7"/>
  <c r="H10" i="7" s="1"/>
  <c r="E9" i="7"/>
  <c r="H9" i="7" s="1"/>
  <c r="E8" i="7"/>
  <c r="H8" i="7" s="1"/>
  <c r="E7" i="7"/>
  <c r="H7" i="7" s="1"/>
  <c r="E6" i="7"/>
  <c r="E40" i="7" s="1"/>
  <c r="C40" i="7"/>
  <c r="D40" i="7"/>
  <c r="F40" i="7"/>
  <c r="G40" i="7"/>
  <c r="E52" i="7"/>
  <c r="H52" i="7" s="1"/>
  <c r="H6" i="7" l="1"/>
  <c r="H40" i="7"/>
  <c r="E49" i="6" l="1"/>
  <c r="H49" i="6" s="1"/>
  <c r="E48" i="6"/>
  <c r="H48" i="6" s="1"/>
  <c r="E47" i="6"/>
  <c r="H47" i="6" s="1"/>
  <c r="E46" i="6"/>
  <c r="H46" i="6" s="1"/>
  <c r="E45" i="6"/>
  <c r="H45" i="6" s="1"/>
  <c r="E44" i="6"/>
  <c r="G43" i="6"/>
  <c r="F43" i="6"/>
  <c r="D43" i="6"/>
  <c r="C43" i="6"/>
  <c r="G36" i="8"/>
  <c r="F36" i="8"/>
  <c r="D36" i="8"/>
  <c r="C36" i="8"/>
  <c r="H36" i="8"/>
  <c r="E43" i="6" l="1"/>
  <c r="E36" i="8"/>
  <c r="E6" i="9"/>
  <c r="H6" i="9" s="1"/>
  <c r="H16" i="9" s="1"/>
  <c r="G16" i="9"/>
  <c r="F16" i="9"/>
  <c r="D16" i="9"/>
  <c r="C16" i="9"/>
  <c r="E20" i="8"/>
  <c r="H20" i="8" s="1"/>
  <c r="H16" i="8" s="1"/>
  <c r="H42" i="8" s="1"/>
  <c r="G16" i="8"/>
  <c r="G42" i="8" s="1"/>
  <c r="F16" i="8"/>
  <c r="F42" i="8" s="1"/>
  <c r="D16" i="8"/>
  <c r="D42" i="8" s="1"/>
  <c r="C16" i="8"/>
  <c r="C42" i="8"/>
  <c r="E62" i="7"/>
  <c r="H62" i="7" s="1"/>
  <c r="H76" i="7" s="1"/>
  <c r="G76" i="7"/>
  <c r="F76" i="7"/>
  <c r="D76" i="7"/>
  <c r="C76" i="7"/>
  <c r="H54" i="7"/>
  <c r="G54" i="7"/>
  <c r="F54" i="7"/>
  <c r="D54" i="7"/>
  <c r="C54" i="7"/>
  <c r="H44" i="6"/>
  <c r="H43" i="6" s="1"/>
  <c r="E37" i="6"/>
  <c r="H37" i="6" s="1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G13" i="6"/>
  <c r="G23" i="6"/>
  <c r="G33" i="6"/>
  <c r="F5" i="6"/>
  <c r="F13" i="6"/>
  <c r="F23" i="6"/>
  <c r="F33" i="6"/>
  <c r="D13" i="6"/>
  <c r="D23" i="6"/>
  <c r="D33" i="6"/>
  <c r="D5" i="6"/>
  <c r="D77" i="6"/>
  <c r="C5" i="6"/>
  <c r="C13" i="6"/>
  <c r="C23" i="6"/>
  <c r="C33" i="6"/>
  <c r="C77" i="6"/>
  <c r="E13" i="6" l="1"/>
  <c r="H13" i="6"/>
  <c r="H5" i="6"/>
  <c r="H23" i="6"/>
  <c r="H77" i="6" s="1"/>
  <c r="E23" i="6"/>
  <c r="E5" i="6"/>
  <c r="E16" i="8"/>
  <c r="E42" i="8" s="1"/>
  <c r="G77" i="6"/>
  <c r="F77" i="6"/>
  <c r="E33" i="6"/>
  <c r="E76" i="7"/>
  <c r="E54" i="7"/>
  <c r="E16" i="9"/>
  <c r="E77" i="6" l="1"/>
</calcChain>
</file>

<file path=xl/sharedStrings.xml><?xml version="1.0" encoding="utf-8"?>
<sst xmlns="http://schemas.openxmlformats.org/spreadsheetml/2006/main" count="230" uniqueCount="169">
  <si>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</si>
  <si>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</si>
  <si>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</si>
  <si>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</si>
  <si>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</si>
  <si>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</si>
  <si>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</si>
  <si>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</si>
  <si>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</si>
  <si>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</si>
  <si>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</si>
  <si>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</si>
  <si>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</si>
  <si>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</si>
  <si>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</si>
  <si>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</si>
  <si>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</si>
  <si>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</si>
  <si>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</si>
  <si>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</si>
  <si>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</si>
  <si>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</si>
  <si>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</si>
  <si>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</si>
  <si>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</si>
  <si>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</si>
  <si>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</si>
  <si>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</si>
  <si>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</si>
  <si>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</si>
  <si>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</si>
  <si>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</si>
  <si>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</si>
  <si>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</si>
  <si>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</si>
  <si>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</si>
  <si>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</si>
  <si>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</si>
  <si>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</si>
  <si>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</si>
  <si>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</si>
  <si>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</si>
  <si>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</si>
  <si>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</si>
  <si>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</si>
  <si>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</si>
  <si>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</si>
  <si>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</si>
  <si>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</si>
  <si>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</si>
  <si>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</si>
  <si>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</si>
  <si>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</si>
  <si>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</si>
  <si>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</si>
  <si>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</si>
  <si>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</si>
  <si>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</si>
  <si>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</si>
  <si>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</si>
  <si>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</si>
  <si>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</si>
  <si>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</si>
  <si>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</si>
  <si>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</si>
  <si>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</si>
  <si>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</si>
  <si>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</si>
  <si>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</si>
  <si>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</si>
  <si>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</si>
  <si>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</si>
  <si>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</si>
  <si>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</si>
  <si>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</si>
  <si>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</si>
  <si>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</si>
  <si>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</si>
  <si>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</si>
  <si>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</si>
  <si>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</si>
  <si>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</si>
  <si>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</si>
  <si>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</si>
  <si>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</si>
  <si>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</si>
  <si>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</si>
  <si>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</si>
  <si>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</si>
  <si>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</si>
  <si>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</si>
  <si>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</si>
  <si>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</si>
  <si>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PROGRAMAS DE INNOVACION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</si>
  <si>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</si>
  <si>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</si>
  <si>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</si>
  <si>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</si>
  <si>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</si>
  <si>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</si>
  <si>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</si>
  <si>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</si>
  <si>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</si>
  <si>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</si>
  <si>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</si>
  <si>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</si>
  <si>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</si>
  <si>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</si>
  <si>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</si>
  <si>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</si>
  <si>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</si>
  <si>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</si>
  <si>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</si>
  <si>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</si>
  <si>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</si>
  <si>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</si>
  <si>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</si>
  <si>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</si>
  <si>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</si>
  <si>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</si>
  <si>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</si>
  <si>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</si>
  <si>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</si>
  <si>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</si>
  <si>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</si>
  <si>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</si>
  <si>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</si>
  <si>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</si>
  <si>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</si>
  <si>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</si>
  <si>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</si>
  <si>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</si>
  <si>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</si>
  <si>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</si>
  <si>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</si>
  <si>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</si>
  <si>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</si>
  <si>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</si>
  <si>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</si>
  <si>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</si>
  <si>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</si>
  <si>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</si>
  <si>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</si>
  <si>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</si>
  <si>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</si>
  <si>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</si>
  <si>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</si>
  <si>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</si>
  <si>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</si>
  <si>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</si>
  <si>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</si>
  <si>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</si>
  <si>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</si>
  <si>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</si>
  <si>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</si>
  <si>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</si>
  <si>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Corriente</t>
  </si>
  <si>
    <t>Gasto de Capital</t>
  </si>
  <si>
    <t>Amortización de la Deuda y Disminución de Pasivos</t>
  </si>
  <si>
    <t>CURSO DE VERANO</t>
  </si>
  <si>
    <t>MASIFICACION DE LA ACTIVACION FISICA</t>
  </si>
  <si>
    <t>OPERACIÓN DE DEPORTES Y CF</t>
  </si>
  <si>
    <t>ACTIVACION FISICA ADULTOS MAYORES</t>
  </si>
  <si>
    <t>Comisión Municipal de Cultura Física y Deporte de León, Guanajuato
Estado Analítico del Ejercicio del Presupuesto de Egresos
Clasificación por Objeto del Gasto (Capítulo y Concepto)
Del 1 de Enero al 31 de Diciembre 2022</t>
  </si>
  <si>
    <t>Comisión Municipal de Cultura Física y Deporte de León, Guanajuato.
Estado Analítico del Ejercicio del Presupuesto de Egresos
Clasificación Administrativa
Del 1 de Enero al 31 de Diciembre 2022</t>
  </si>
  <si>
    <t>Comisión Municipal de Cultura Física y Deporte de León, Guanajuato.
Estado Analítico del Ejercicio del Presupuesto de Egresos
Clasificación Funcional (Finalidad y Función)
Del 1 de Enero al 31 de Diciembre 2022</t>
  </si>
  <si>
    <t>Comisión Municipal de Cultura Física y Deporte de León, Guanajuato
Estado Analítico del Ejercicio del Presupuesto de Egresos
Clasificación Económica (por Tipo de Gasto)
Del 1 de Enero al 31 de Diciembre 2022</t>
  </si>
  <si>
    <t>Gobierno (Federal/Estatal/Municipal) de Guanajuato
Estado Analítico del Ejercicio del Presupuesto de Egresos
Clasificación Administrativa
Del 1 de Enero al 31 de Diciembre 2022</t>
  </si>
  <si>
    <t>Sector Paraestatal del Gobierno (Federal/Estatal/Municipal) de Guanajuato
Estado Analítico del Ejercicio del Presupuesto de Egresos
Clasificación Administrativa
Del 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</si>
</sst>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Alignment="1" applyProtection="1">
      <alignment vertical="top"/>
    </xf>
    <xf numFmtId="3" fontId="6" fillId="0" borderId="14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>
      <protection locked="0"/>
    </xf>
    <xf numFmtId="3" fontId="6" fillId="0" borderId="12" xfId="0" applyNumberFormat="1" applyFont="1" applyFill="1" applyBorder="1" applyProtection="1">
      <protection locked="0"/>
    </xf>
    <xf numFmtId="3" fontId="6" fillId="0" borderId="13" xfId="0" applyNumberFormat="1" applyFont="1" applyFill="1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3" fontId="0" fillId="0" borderId="14" xfId="0" applyNumberFormat="1" applyFill="1" applyBorder="1" applyAlignment="1" applyProtection="1">
      <alignment vertical="center"/>
      <protection locked="0"/>
    </xf>
    <xf numFmtId="3" fontId="0" fillId="0" borderId="14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3" fontId="6" fillId="0" borderId="8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4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12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4" fontId="2" fillId="0" borderId="14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2" fillId="0" borderId="0" xfId="0" applyFont="1" applyBorder="1" applyProtection="1"/>
    <xf numFmtId="0" fontId="2" fillId="0" borderId="12" xfId="0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6" xfId="0" applyFont="1" applyBorder="1" applyProtection="1"/>
    <xf numFmtId="0" fontId="2" fillId="0" borderId="13" xfId="0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424683</xdr:colOff>
      <xdr:row>81</xdr:row>
      <xdr:rowOff>101490</xdr:rowOff>
    </xdr:from>
    <xdr:to>
      <xdr:col>7</xdr:col>
      <xdr:colOff>794845</xdr:colOff>
      <xdr:row>92</xdr:row>
      <xdr:rowOff>95934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00" y="12464283"/>
          <a:ext cx="9303955" cy="1584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1681655</xdr:colOff>
      <xdr:row>82</xdr:row>
      <xdr:rowOff>13139</xdr:rowOff>
    </xdr:from>
    <xdr:to>
      <xdr:col>6</xdr:col>
      <xdr:colOff>989156</xdr:colOff>
      <xdr:row>90</xdr:row>
      <xdr:rowOff>131175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5879" y="14326915"/>
          <a:ext cx="6986622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610914</xdr:colOff>
      <xdr:row>48</xdr:row>
      <xdr:rowOff>85397</xdr:rowOff>
    </xdr:from>
    <xdr:to>
      <xdr:col>7</xdr:col>
      <xdr:colOff>821121</xdr:colOff>
      <xdr:row>57</xdr:row>
      <xdr:rowOff>13138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811" y="7797363"/>
          <a:ext cx="9229396" cy="12283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309564</xdr:colOff>
      <xdr:row>22</xdr:row>
      <xdr:rowOff>29765</xdr:rowOff>
    </xdr:from>
    <xdr:to>
      <xdr:col>7</xdr:col>
      <xdr:colOff>750094</xdr:colOff>
      <xdr:row>29</xdr:row>
      <xdr:rowOff>89297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298" y="3905249"/>
          <a:ext cx="8405812" cy="105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zoomScaleNormal="100" workbookViewId="0">
      <selection activeCell="H23" sqref="H2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0" t="s">
        <v>163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9</v>
      </c>
      <c r="B2" s="66"/>
      <c r="C2" s="60" t="s">
        <v>15</v>
      </c>
      <c r="D2" s="61"/>
      <c r="E2" s="61"/>
      <c r="F2" s="61"/>
      <c r="G2" s="62"/>
      <c r="H2" s="63" t="s">
        <v>14</v>
      </c>
    </row>
    <row r="3" spans="1:8" ht="24.95" customHeight="1" x14ac:dyDescent="0.2">
      <c r="A3" s="67"/>
      <c r="B3" s="68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64"/>
    </row>
    <row r="4" spans="1:8" x14ac:dyDescent="0.2">
      <c r="A4" s="69"/>
      <c r="B4" s="70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11" t="s">
        <v>16</v>
      </c>
      <c r="B5" s="4"/>
      <c r="C5" s="16">
        <f>SUM(C6:C12)</f>
        <v>47962347</v>
      </c>
      <c r="D5" s="16">
        <f t="shared" ref="D5:H5" si="0">SUM(D6:D12)</f>
        <v>393129.28999999957</v>
      </c>
      <c r="E5" s="16">
        <f>SUM(E6:E12)</f>
        <v>48355476.289999999</v>
      </c>
      <c r="F5" s="16">
        <f t="shared" si="0"/>
        <v>47537383.829999998</v>
      </c>
      <c r="G5" s="16">
        <f t="shared" si="0"/>
        <v>47525903.109999999</v>
      </c>
      <c r="H5" s="16">
        <f t="shared" si="0"/>
        <v>818092.46000000078</v>
      </c>
    </row>
    <row r="6" spans="1:8" x14ac:dyDescent="0.2">
      <c r="A6" s="2"/>
      <c r="B6" s="8" t="s">
        <v>25</v>
      </c>
      <c r="C6" s="14">
        <v>15940882</v>
      </c>
      <c r="D6" s="14">
        <v>-412542.78</v>
      </c>
      <c r="E6" s="14">
        <f>+C6+D6</f>
        <v>15528339.220000001</v>
      </c>
      <c r="F6" s="14">
        <v>15401240.16</v>
      </c>
      <c r="G6" s="14">
        <v>15399332.09</v>
      </c>
      <c r="H6" s="14">
        <f>+E6-F6</f>
        <v>127099.06000000052</v>
      </c>
    </row>
    <row r="7" spans="1:8" x14ac:dyDescent="0.2">
      <c r="A7" s="2"/>
      <c r="B7" s="8" t="s">
        <v>26</v>
      </c>
      <c r="C7" s="14">
        <v>9903953</v>
      </c>
      <c r="D7" s="14">
        <v>2189214.7799999998</v>
      </c>
      <c r="E7" s="14">
        <f t="shared" ref="E7:E12" si="1">+C7+D7</f>
        <v>12093167.779999999</v>
      </c>
      <c r="F7" s="14">
        <v>11985894.539999999</v>
      </c>
      <c r="G7" s="14">
        <v>11985894.539999999</v>
      </c>
      <c r="H7" s="14">
        <f t="shared" ref="H7:H12" si="2">+E7-F7</f>
        <v>107273.24000000022</v>
      </c>
    </row>
    <row r="8" spans="1:8" x14ac:dyDescent="0.2">
      <c r="A8" s="2"/>
      <c r="B8" s="8" t="s">
        <v>27</v>
      </c>
      <c r="C8" s="14">
        <v>3667967</v>
      </c>
      <c r="D8" s="14">
        <v>114710.62</v>
      </c>
      <c r="E8" s="14">
        <f t="shared" si="1"/>
        <v>3782677.62</v>
      </c>
      <c r="F8" s="14">
        <v>3633170.89</v>
      </c>
      <c r="G8" s="14">
        <v>3623598.24</v>
      </c>
      <c r="H8" s="14">
        <f t="shared" si="2"/>
        <v>149506.72999999998</v>
      </c>
    </row>
    <row r="9" spans="1:8" x14ac:dyDescent="0.2">
      <c r="A9" s="2"/>
      <c r="B9" s="8" t="s">
        <v>1</v>
      </c>
      <c r="C9" s="14">
        <v>5629918</v>
      </c>
      <c r="D9" s="14">
        <v>-446734.09</v>
      </c>
      <c r="E9" s="14">
        <f t="shared" si="1"/>
        <v>5183183.91</v>
      </c>
      <c r="F9" s="14">
        <v>5138071.2</v>
      </c>
      <c r="G9" s="14">
        <v>5138071.2</v>
      </c>
      <c r="H9" s="14">
        <f t="shared" si="2"/>
        <v>45112.709999999963</v>
      </c>
    </row>
    <row r="10" spans="1:8" x14ac:dyDescent="0.2">
      <c r="A10" s="2"/>
      <c r="B10" s="8" t="s">
        <v>28</v>
      </c>
      <c r="C10" s="14">
        <v>11968507</v>
      </c>
      <c r="D10" s="14">
        <v>-564442.25</v>
      </c>
      <c r="E10" s="14">
        <f t="shared" si="1"/>
        <v>11404064.75</v>
      </c>
      <c r="F10" s="14">
        <v>11028563.42</v>
      </c>
      <c r="G10" s="14">
        <v>11028563.42</v>
      </c>
      <c r="H10" s="14">
        <f t="shared" si="2"/>
        <v>375501.33000000007</v>
      </c>
    </row>
    <row r="11" spans="1:8" x14ac:dyDescent="0.2">
      <c r="A11" s="2"/>
      <c r="B11" s="8" t="s">
        <v>2</v>
      </c>
      <c r="C11" s="14">
        <v>350000</v>
      </c>
      <c r="D11" s="14">
        <v>-349999.99</v>
      </c>
      <c r="E11" s="14">
        <f t="shared" si="1"/>
        <v>1.0000000009313226E-2</v>
      </c>
      <c r="F11" s="14">
        <v>0</v>
      </c>
      <c r="G11" s="14">
        <v>0</v>
      </c>
      <c r="H11" s="14">
        <f t="shared" si="2"/>
        <v>1.0000000009313226E-2</v>
      </c>
    </row>
    <row r="12" spans="1:8" x14ac:dyDescent="0.2">
      <c r="A12" s="2"/>
      <c r="B12" s="8" t="s">
        <v>29</v>
      </c>
      <c r="C12" s="14">
        <v>501120</v>
      </c>
      <c r="D12" s="14">
        <v>-137077</v>
      </c>
      <c r="E12" s="14">
        <f t="shared" si="1"/>
        <v>364043</v>
      </c>
      <c r="F12" s="14">
        <v>350443.62</v>
      </c>
      <c r="G12" s="14">
        <v>350443.62</v>
      </c>
      <c r="H12" s="14">
        <f t="shared" si="2"/>
        <v>13599.380000000005</v>
      </c>
    </row>
    <row r="13" spans="1:8" x14ac:dyDescent="0.2">
      <c r="A13" s="11" t="s">
        <v>17</v>
      </c>
      <c r="B13" s="4"/>
      <c r="C13" s="13">
        <f>SUM(C14:C22)</f>
        <v>12806648</v>
      </c>
      <c r="D13" s="13">
        <f t="shared" ref="D13:H13" si="3">SUM(D14:D22)</f>
        <v>8611870.6900000013</v>
      </c>
      <c r="E13" s="13">
        <f>SUM(E14:E22)</f>
        <v>21418518.690000001</v>
      </c>
      <c r="F13" s="13">
        <f t="shared" si="3"/>
        <v>18899712.710000001</v>
      </c>
      <c r="G13" s="13">
        <f t="shared" si="3"/>
        <v>18287288.630000003</v>
      </c>
      <c r="H13" s="13">
        <f t="shared" si="3"/>
        <v>2518805.9799999995</v>
      </c>
    </row>
    <row r="14" spans="1:8" x14ac:dyDescent="0.2">
      <c r="A14" s="2"/>
      <c r="B14" s="8" t="s">
        <v>30</v>
      </c>
      <c r="C14" s="14">
        <v>905474</v>
      </c>
      <c r="D14" s="14">
        <v>521930.57</v>
      </c>
      <c r="E14" s="14">
        <f t="shared" ref="E14:E22" si="4">+C14+D14</f>
        <v>1427404.57</v>
      </c>
      <c r="F14" s="14">
        <v>1194297.1499999999</v>
      </c>
      <c r="G14" s="14">
        <v>1172013.1299999999</v>
      </c>
      <c r="H14" s="14">
        <f t="shared" ref="H14:H22" si="5">+E14-F14</f>
        <v>233107.42000000016</v>
      </c>
    </row>
    <row r="15" spans="1:8" x14ac:dyDescent="0.2">
      <c r="A15" s="2"/>
      <c r="B15" s="8" t="s">
        <v>31</v>
      </c>
      <c r="C15" s="14">
        <v>160135</v>
      </c>
      <c r="D15" s="14">
        <v>69920.679999999993</v>
      </c>
      <c r="E15" s="14">
        <f t="shared" si="4"/>
        <v>230055.67999999999</v>
      </c>
      <c r="F15" s="14">
        <v>186428.71</v>
      </c>
      <c r="G15" s="14">
        <v>186428.71</v>
      </c>
      <c r="H15" s="14">
        <f t="shared" si="5"/>
        <v>43626.97</v>
      </c>
    </row>
    <row r="16" spans="1:8" x14ac:dyDescent="0.2">
      <c r="A16" s="2"/>
      <c r="B16" s="8" t="s">
        <v>32</v>
      </c>
      <c r="C16" s="14">
        <v>0</v>
      </c>
      <c r="D16" s="14">
        <v>11250</v>
      </c>
      <c r="E16" s="14">
        <f t="shared" si="4"/>
        <v>11250</v>
      </c>
      <c r="F16" s="14">
        <v>0</v>
      </c>
      <c r="G16" s="14">
        <v>0</v>
      </c>
      <c r="H16" s="14">
        <f t="shared" si="5"/>
        <v>11250</v>
      </c>
    </row>
    <row r="17" spans="1:8" x14ac:dyDescent="0.2">
      <c r="A17" s="2"/>
      <c r="B17" s="8" t="s">
        <v>33</v>
      </c>
      <c r="C17" s="14">
        <v>2515171</v>
      </c>
      <c r="D17" s="14">
        <v>356551.45</v>
      </c>
      <c r="E17" s="14">
        <f t="shared" si="4"/>
        <v>2871722.45</v>
      </c>
      <c r="F17" s="14">
        <v>2136975.27</v>
      </c>
      <c r="G17" s="14">
        <v>2058155.56</v>
      </c>
      <c r="H17" s="14">
        <f t="shared" si="5"/>
        <v>734747.18000000017</v>
      </c>
    </row>
    <row r="18" spans="1:8" x14ac:dyDescent="0.2">
      <c r="A18" s="2"/>
      <c r="B18" s="8" t="s">
        <v>34</v>
      </c>
      <c r="C18" s="14">
        <v>1403323</v>
      </c>
      <c r="D18" s="14">
        <v>2017407.53</v>
      </c>
      <c r="E18" s="14">
        <f t="shared" si="4"/>
        <v>3420730.5300000003</v>
      </c>
      <c r="F18" s="14">
        <v>2771691.87</v>
      </c>
      <c r="G18" s="14">
        <v>2741786.85</v>
      </c>
      <c r="H18" s="14">
        <f t="shared" si="5"/>
        <v>649038.66000000015</v>
      </c>
    </row>
    <row r="19" spans="1:8" x14ac:dyDescent="0.2">
      <c r="A19" s="2"/>
      <c r="B19" s="8" t="s">
        <v>35</v>
      </c>
      <c r="C19" s="14">
        <v>677215</v>
      </c>
      <c r="D19" s="14">
        <v>2637.94</v>
      </c>
      <c r="E19" s="14">
        <f t="shared" si="4"/>
        <v>679852.94</v>
      </c>
      <c r="F19" s="14">
        <v>452109.28</v>
      </c>
      <c r="G19" s="14">
        <v>446745.85</v>
      </c>
      <c r="H19" s="14">
        <f t="shared" si="5"/>
        <v>227743.65999999992</v>
      </c>
    </row>
    <row r="20" spans="1:8" x14ac:dyDescent="0.2">
      <c r="A20" s="2"/>
      <c r="B20" s="8" t="s">
        <v>36</v>
      </c>
      <c r="C20" s="14">
        <v>6494250</v>
      </c>
      <c r="D20" s="14">
        <v>5444113.54</v>
      </c>
      <c r="E20" s="14">
        <f t="shared" si="4"/>
        <v>11938363.539999999</v>
      </c>
      <c r="F20" s="14">
        <v>11501624.58</v>
      </c>
      <c r="G20" s="14">
        <v>11026026.890000001</v>
      </c>
      <c r="H20" s="14">
        <f t="shared" si="5"/>
        <v>436738.95999999903</v>
      </c>
    </row>
    <row r="21" spans="1:8" x14ac:dyDescent="0.2">
      <c r="A21" s="2"/>
      <c r="B21" s="8" t="s">
        <v>37</v>
      </c>
      <c r="C21" s="14">
        <v>0</v>
      </c>
      <c r="D21" s="14">
        <v>0</v>
      </c>
      <c r="E21" s="14">
        <f t="shared" si="4"/>
        <v>0</v>
      </c>
      <c r="F21" s="14">
        <v>0</v>
      </c>
      <c r="G21" s="14">
        <v>0</v>
      </c>
      <c r="H21" s="14">
        <f t="shared" si="5"/>
        <v>0</v>
      </c>
    </row>
    <row r="22" spans="1:8" x14ac:dyDescent="0.2">
      <c r="A22" s="2"/>
      <c r="B22" s="8" t="s">
        <v>38</v>
      </c>
      <c r="C22" s="14">
        <v>651080</v>
      </c>
      <c r="D22" s="14">
        <v>188058.98</v>
      </c>
      <c r="E22" s="14">
        <f t="shared" si="4"/>
        <v>839138.98</v>
      </c>
      <c r="F22" s="14">
        <v>656585.85</v>
      </c>
      <c r="G22" s="14">
        <v>656131.64</v>
      </c>
      <c r="H22" s="14">
        <f t="shared" si="5"/>
        <v>182553.13</v>
      </c>
    </row>
    <row r="23" spans="1:8" x14ac:dyDescent="0.2">
      <c r="A23" s="11" t="s">
        <v>18</v>
      </c>
      <c r="B23" s="4"/>
      <c r="C23" s="13">
        <f>SUM(C24:C32)</f>
        <v>21105133</v>
      </c>
      <c r="D23" s="13">
        <f t="shared" ref="D23:H23" si="6">SUM(D24:D32)</f>
        <v>28056053.380000003</v>
      </c>
      <c r="E23" s="13">
        <f>SUM(E24:E32)</f>
        <v>49161186.38000001</v>
      </c>
      <c r="F23" s="13">
        <f t="shared" si="6"/>
        <v>44165432.660000004</v>
      </c>
      <c r="G23" s="13">
        <f t="shared" si="6"/>
        <v>43126941.170000002</v>
      </c>
      <c r="H23" s="13">
        <f t="shared" si="6"/>
        <v>4995753.7200000007</v>
      </c>
    </row>
    <row r="24" spans="1:8" x14ac:dyDescent="0.2">
      <c r="A24" s="2"/>
      <c r="B24" s="8" t="s">
        <v>39</v>
      </c>
      <c r="C24" s="14">
        <v>7234314</v>
      </c>
      <c r="D24" s="14">
        <v>-238491.36</v>
      </c>
      <c r="E24" s="14">
        <f t="shared" ref="E24:E32" si="7">+C24+D24</f>
        <v>6995822.6399999997</v>
      </c>
      <c r="F24" s="14">
        <v>6367410</v>
      </c>
      <c r="G24" s="14">
        <v>6260768.5899999999</v>
      </c>
      <c r="H24" s="14">
        <f t="shared" ref="H24:H32" si="8">+E24-F24</f>
        <v>628412.63999999966</v>
      </c>
    </row>
    <row r="25" spans="1:8" x14ac:dyDescent="0.2">
      <c r="A25" s="2"/>
      <c r="B25" s="8" t="s">
        <v>40</v>
      </c>
      <c r="C25" s="14">
        <v>257805</v>
      </c>
      <c r="D25" s="14">
        <v>4324339.82</v>
      </c>
      <c r="E25" s="14">
        <f t="shared" si="7"/>
        <v>4582144.82</v>
      </c>
      <c r="F25" s="14">
        <v>4445304.87</v>
      </c>
      <c r="G25" s="14">
        <v>4437984.87</v>
      </c>
      <c r="H25" s="14">
        <f t="shared" si="8"/>
        <v>136839.95000000019</v>
      </c>
    </row>
    <row r="26" spans="1:8" x14ac:dyDescent="0.2">
      <c r="A26" s="2"/>
      <c r="B26" s="8" t="s">
        <v>41</v>
      </c>
      <c r="C26" s="14">
        <v>6825838</v>
      </c>
      <c r="D26" s="14">
        <v>4233880.9800000004</v>
      </c>
      <c r="E26" s="14">
        <f t="shared" si="7"/>
        <v>11059718.98</v>
      </c>
      <c r="F26" s="14">
        <v>10708712.689999999</v>
      </c>
      <c r="G26" s="14">
        <v>10389016.27</v>
      </c>
      <c r="H26" s="14">
        <f t="shared" si="8"/>
        <v>351006.29000000097</v>
      </c>
    </row>
    <row r="27" spans="1:8" x14ac:dyDescent="0.2">
      <c r="A27" s="2"/>
      <c r="B27" s="8" t="s">
        <v>42</v>
      </c>
      <c r="C27" s="14">
        <v>560169</v>
      </c>
      <c r="D27" s="14">
        <v>201834.62</v>
      </c>
      <c r="E27" s="14">
        <f t="shared" si="7"/>
        <v>762003.62</v>
      </c>
      <c r="F27" s="14">
        <v>628530.06999999995</v>
      </c>
      <c r="G27" s="14">
        <v>609033.39</v>
      </c>
      <c r="H27" s="14">
        <f t="shared" si="8"/>
        <v>133473.55000000005</v>
      </c>
    </row>
    <row r="28" spans="1:8" x14ac:dyDescent="0.2">
      <c r="A28" s="2"/>
      <c r="B28" s="8" t="s">
        <v>43</v>
      </c>
      <c r="C28" s="14">
        <v>2028771</v>
      </c>
      <c r="D28" s="14">
        <v>10884700.92</v>
      </c>
      <c r="E28" s="14">
        <f t="shared" si="7"/>
        <v>12913471.92</v>
      </c>
      <c r="F28" s="14">
        <v>9985687.0500000007</v>
      </c>
      <c r="G28" s="14">
        <v>9707250.0800000001</v>
      </c>
      <c r="H28" s="14">
        <f t="shared" si="8"/>
        <v>2927784.8699999992</v>
      </c>
    </row>
    <row r="29" spans="1:8" x14ac:dyDescent="0.2">
      <c r="A29" s="2"/>
      <c r="B29" s="8" t="s">
        <v>44</v>
      </c>
      <c r="C29" s="14">
        <v>1578681</v>
      </c>
      <c r="D29" s="14">
        <v>2582431.7799999998</v>
      </c>
      <c r="E29" s="14">
        <f t="shared" si="7"/>
        <v>4161112.78</v>
      </c>
      <c r="F29" s="14">
        <v>3692123.08</v>
      </c>
      <c r="G29" s="14">
        <v>3692123.08</v>
      </c>
      <c r="H29" s="14">
        <f t="shared" si="8"/>
        <v>468989.69999999972</v>
      </c>
    </row>
    <row r="30" spans="1:8" x14ac:dyDescent="0.2">
      <c r="A30" s="2"/>
      <c r="B30" s="8" t="s">
        <v>45</v>
      </c>
      <c r="C30" s="14">
        <v>548550</v>
      </c>
      <c r="D30" s="14">
        <v>2914015.78</v>
      </c>
      <c r="E30" s="14">
        <f t="shared" si="7"/>
        <v>3462565.78</v>
      </c>
      <c r="F30" s="14">
        <v>3400859.15</v>
      </c>
      <c r="G30" s="14">
        <v>3093959.14</v>
      </c>
      <c r="H30" s="14">
        <f t="shared" si="8"/>
        <v>61706.629999999888</v>
      </c>
    </row>
    <row r="31" spans="1:8" x14ac:dyDescent="0.2">
      <c r="A31" s="2"/>
      <c r="B31" s="8" t="s">
        <v>46</v>
      </c>
      <c r="C31" s="14">
        <v>772267</v>
      </c>
      <c r="D31" s="14">
        <v>1369809.53</v>
      </c>
      <c r="E31" s="14">
        <f t="shared" si="7"/>
        <v>2142076.5300000003</v>
      </c>
      <c r="F31" s="14">
        <v>1943651.44</v>
      </c>
      <c r="G31" s="14">
        <v>1943651.44</v>
      </c>
      <c r="H31" s="14">
        <f t="shared" si="8"/>
        <v>198425.09000000032</v>
      </c>
    </row>
    <row r="32" spans="1:8" x14ac:dyDescent="0.2">
      <c r="A32" s="2"/>
      <c r="B32" s="8" t="s">
        <v>0</v>
      </c>
      <c r="C32" s="14">
        <v>1298738</v>
      </c>
      <c r="D32" s="14">
        <v>1783531.31</v>
      </c>
      <c r="E32" s="14">
        <f t="shared" si="7"/>
        <v>3082269.31</v>
      </c>
      <c r="F32" s="14">
        <v>2993154.31</v>
      </c>
      <c r="G32" s="14">
        <v>2993154.31</v>
      </c>
      <c r="H32" s="14">
        <f t="shared" si="8"/>
        <v>89115</v>
      </c>
    </row>
    <row r="33" spans="1:8" x14ac:dyDescent="0.2">
      <c r="A33" s="11" t="s">
        <v>19</v>
      </c>
      <c r="B33" s="4"/>
      <c r="C33" s="13">
        <f>SUM(C34:C42)</f>
        <v>18525000</v>
      </c>
      <c r="D33" s="13">
        <f t="shared" ref="D33:H33" si="9">SUM(D34:D42)</f>
        <v>9435320.7100000009</v>
      </c>
      <c r="E33" s="13">
        <f>SUM(E34:E37)</f>
        <v>27960320.710000001</v>
      </c>
      <c r="F33" s="13">
        <f t="shared" si="9"/>
        <v>27684110.66</v>
      </c>
      <c r="G33" s="13">
        <f t="shared" si="9"/>
        <v>27684110.66</v>
      </c>
      <c r="H33" s="13">
        <f t="shared" si="9"/>
        <v>276210.05000000075</v>
      </c>
    </row>
    <row r="34" spans="1:8" x14ac:dyDescent="0.2">
      <c r="A34" s="2"/>
      <c r="B34" s="8" t="s">
        <v>47</v>
      </c>
      <c r="C34" s="14"/>
      <c r="D34" s="14"/>
      <c r="E34" s="14"/>
      <c r="F34" s="14"/>
      <c r="G34" s="14"/>
      <c r="H34" s="14"/>
    </row>
    <row r="35" spans="1:8" x14ac:dyDescent="0.2">
      <c r="A35" s="2"/>
      <c r="B35" s="8" t="s">
        <v>48</v>
      </c>
      <c r="C35" s="14"/>
      <c r="D35" s="14"/>
      <c r="E35" s="14"/>
      <c r="F35" s="14"/>
      <c r="G35" s="14"/>
      <c r="H35" s="14"/>
    </row>
    <row r="36" spans="1:8" x14ac:dyDescent="0.2">
      <c r="A36" s="2"/>
      <c r="B36" s="8" t="s">
        <v>49</v>
      </c>
      <c r="C36" s="14"/>
      <c r="D36" s="14"/>
      <c r="E36" s="14"/>
      <c r="F36" s="14"/>
      <c r="G36" s="14"/>
      <c r="H36" s="14"/>
    </row>
    <row r="37" spans="1:8" x14ac:dyDescent="0.2">
      <c r="A37" s="2"/>
      <c r="B37" s="8" t="s">
        <v>50</v>
      </c>
      <c r="C37" s="14">
        <v>18525000</v>
      </c>
      <c r="D37" s="14">
        <v>9435320.7100000009</v>
      </c>
      <c r="E37" s="14">
        <f>+C37+D37</f>
        <v>27960320.710000001</v>
      </c>
      <c r="F37" s="14">
        <v>27684110.66</v>
      </c>
      <c r="G37" s="14">
        <v>27684110.66</v>
      </c>
      <c r="H37" s="14">
        <f>+E37-F37</f>
        <v>276210.05000000075</v>
      </c>
    </row>
    <row r="38" spans="1:8" x14ac:dyDescent="0.2">
      <c r="A38" s="2"/>
      <c r="B38" s="8" t="s">
        <v>7</v>
      </c>
      <c r="C38" s="14"/>
      <c r="D38" s="14"/>
      <c r="E38" s="14"/>
      <c r="F38" s="14"/>
      <c r="G38" s="14"/>
      <c r="H38" s="14"/>
    </row>
    <row r="39" spans="1:8" x14ac:dyDescent="0.2">
      <c r="A39" s="2"/>
      <c r="B39" s="8" t="s">
        <v>51</v>
      </c>
      <c r="C39" s="14"/>
      <c r="D39" s="14"/>
      <c r="E39" s="14"/>
      <c r="F39" s="14"/>
      <c r="G39" s="14"/>
      <c r="H39" s="14"/>
    </row>
    <row r="40" spans="1:8" x14ac:dyDescent="0.2">
      <c r="A40" s="2"/>
      <c r="B40" s="8" t="s">
        <v>52</v>
      </c>
      <c r="C40" s="14"/>
      <c r="D40" s="14"/>
      <c r="E40" s="14"/>
      <c r="F40" s="14"/>
      <c r="G40" s="14"/>
      <c r="H40" s="14"/>
    </row>
    <row r="41" spans="1:8" x14ac:dyDescent="0.2">
      <c r="A41" s="2"/>
      <c r="B41" s="8" t="s">
        <v>3</v>
      </c>
      <c r="C41" s="14"/>
      <c r="D41" s="14"/>
      <c r="E41" s="14"/>
      <c r="F41" s="14"/>
      <c r="G41" s="14"/>
      <c r="H41" s="14"/>
    </row>
    <row r="42" spans="1:8" x14ac:dyDescent="0.2">
      <c r="A42" s="2"/>
      <c r="B42" s="8" t="s">
        <v>53</v>
      </c>
      <c r="C42" s="14"/>
      <c r="D42" s="14"/>
      <c r="E42" s="14"/>
      <c r="F42" s="14"/>
      <c r="G42" s="14"/>
      <c r="H42" s="14"/>
    </row>
    <row r="43" spans="1:8" x14ac:dyDescent="0.2">
      <c r="A43" s="11" t="s">
        <v>20</v>
      </c>
      <c r="B43" s="4"/>
      <c r="C43" s="13">
        <f>SUM(C44:C52)</f>
        <v>405000</v>
      </c>
      <c r="D43" s="13">
        <f t="shared" ref="D43:H43" si="10">SUM(D44:D52)</f>
        <v>3408482.25</v>
      </c>
      <c r="E43" s="13">
        <f t="shared" si="10"/>
        <v>3813482.25</v>
      </c>
      <c r="F43" s="13">
        <f t="shared" si="10"/>
        <v>2762590.1999999997</v>
      </c>
      <c r="G43" s="13">
        <f t="shared" si="10"/>
        <v>2707024.1999999997</v>
      </c>
      <c r="H43" s="13">
        <f t="shared" si="10"/>
        <v>1050892.05</v>
      </c>
    </row>
    <row r="44" spans="1:8" x14ac:dyDescent="0.2">
      <c r="A44" s="2"/>
      <c r="B44" s="8" t="s">
        <v>54</v>
      </c>
      <c r="C44" s="14">
        <v>25000</v>
      </c>
      <c r="D44" s="14">
        <v>65874</v>
      </c>
      <c r="E44" s="14">
        <f>+C44+D44</f>
        <v>90874</v>
      </c>
      <c r="F44" s="14">
        <v>88608.98</v>
      </c>
      <c r="G44" s="14">
        <v>88608.98</v>
      </c>
      <c r="H44" s="14">
        <f t="shared" ref="H44:H49" si="11">+E44-F44</f>
        <v>2265.0200000000041</v>
      </c>
    </row>
    <row r="45" spans="1:8" x14ac:dyDescent="0.2">
      <c r="A45" s="2"/>
      <c r="B45" s="8" t="s">
        <v>55</v>
      </c>
      <c r="C45" s="14">
        <v>200000</v>
      </c>
      <c r="D45" s="14">
        <v>1356558.76</v>
      </c>
      <c r="E45" s="14">
        <f t="shared" ref="E45:E49" si="12">+C45+D45</f>
        <v>1556558.76</v>
      </c>
      <c r="F45" s="14">
        <v>1540530.77</v>
      </c>
      <c r="G45" s="14">
        <v>1540530.77</v>
      </c>
      <c r="H45" s="14">
        <f t="shared" si="11"/>
        <v>16027.989999999991</v>
      </c>
    </row>
    <row r="46" spans="1:8" x14ac:dyDescent="0.2">
      <c r="A46" s="2"/>
      <c r="B46" s="8" t="s">
        <v>56</v>
      </c>
      <c r="C46" s="14"/>
      <c r="D46" s="14">
        <v>38000</v>
      </c>
      <c r="E46" s="14">
        <f t="shared" si="12"/>
        <v>38000</v>
      </c>
      <c r="F46" s="14">
        <v>35008.800000000003</v>
      </c>
      <c r="G46" s="14">
        <v>35008.800000000003</v>
      </c>
      <c r="H46" s="14">
        <f t="shared" si="11"/>
        <v>2991.1999999999971</v>
      </c>
    </row>
    <row r="47" spans="1:8" x14ac:dyDescent="0.2">
      <c r="A47" s="2"/>
      <c r="B47" s="8" t="s">
        <v>57</v>
      </c>
      <c r="C47" s="14"/>
      <c r="D47" s="14">
        <v>1830738</v>
      </c>
      <c r="E47" s="14">
        <f t="shared" si="12"/>
        <v>1830738</v>
      </c>
      <c r="F47" s="14">
        <v>840738</v>
      </c>
      <c r="G47" s="14">
        <v>840738</v>
      </c>
      <c r="H47" s="14">
        <f t="shared" si="11"/>
        <v>990000</v>
      </c>
    </row>
    <row r="48" spans="1:8" x14ac:dyDescent="0.2">
      <c r="A48" s="2"/>
      <c r="B48" s="8" t="s">
        <v>58</v>
      </c>
      <c r="C48" s="14"/>
      <c r="D48" s="14">
        <v>0</v>
      </c>
      <c r="E48" s="14">
        <f t="shared" si="12"/>
        <v>0</v>
      </c>
      <c r="F48" s="14">
        <v>0</v>
      </c>
      <c r="G48" s="14">
        <v>0</v>
      </c>
      <c r="H48" s="14">
        <f t="shared" si="11"/>
        <v>0</v>
      </c>
    </row>
    <row r="49" spans="1:8" x14ac:dyDescent="0.2">
      <c r="A49" s="2"/>
      <c r="B49" s="8" t="s">
        <v>59</v>
      </c>
      <c r="C49" s="14">
        <v>180000</v>
      </c>
      <c r="D49" s="14">
        <v>117311.49</v>
      </c>
      <c r="E49" s="14">
        <f t="shared" si="12"/>
        <v>297311.49</v>
      </c>
      <c r="F49" s="14">
        <v>257703.65</v>
      </c>
      <c r="G49" s="14">
        <v>202137.65</v>
      </c>
      <c r="H49" s="14">
        <f t="shared" si="11"/>
        <v>39607.839999999997</v>
      </c>
    </row>
    <row r="50" spans="1:8" x14ac:dyDescent="0.2">
      <c r="A50" s="2"/>
      <c r="B50" s="8" t="s">
        <v>60</v>
      </c>
      <c r="C50" s="14"/>
      <c r="D50" s="14"/>
      <c r="E50" s="14"/>
      <c r="F50" s="14"/>
      <c r="G50" s="14"/>
      <c r="H50" s="14"/>
    </row>
    <row r="51" spans="1:8" x14ac:dyDescent="0.2">
      <c r="A51" s="2"/>
      <c r="B51" s="8" t="s">
        <v>61</v>
      </c>
      <c r="C51" s="14"/>
      <c r="D51" s="14"/>
      <c r="E51" s="14"/>
      <c r="F51" s="14"/>
      <c r="G51" s="14"/>
      <c r="H51" s="14"/>
    </row>
    <row r="52" spans="1:8" x14ac:dyDescent="0.2">
      <c r="A52" s="2"/>
      <c r="B52" s="8" t="s">
        <v>62</v>
      </c>
      <c r="C52" s="14"/>
      <c r="D52" s="14"/>
      <c r="E52" s="14"/>
      <c r="F52" s="14"/>
      <c r="G52" s="14"/>
      <c r="H52" s="14"/>
    </row>
    <row r="53" spans="1:8" x14ac:dyDescent="0.2">
      <c r="A53" s="11" t="s">
        <v>21</v>
      </c>
      <c r="B53" s="4"/>
      <c r="C53" s="14"/>
      <c r="D53" s="14"/>
      <c r="E53" s="14"/>
      <c r="F53" s="14"/>
      <c r="G53" s="14"/>
      <c r="H53" s="14"/>
    </row>
    <row r="54" spans="1:8" x14ac:dyDescent="0.2">
      <c r="A54" s="2"/>
      <c r="B54" s="8" t="s">
        <v>63</v>
      </c>
      <c r="C54" s="14"/>
      <c r="D54" s="14"/>
      <c r="E54" s="14"/>
      <c r="F54" s="14"/>
      <c r="G54" s="14"/>
      <c r="H54" s="14"/>
    </row>
    <row r="55" spans="1:8" x14ac:dyDescent="0.2">
      <c r="A55" s="2"/>
      <c r="B55" s="8" t="s">
        <v>64</v>
      </c>
      <c r="C55" s="14"/>
      <c r="D55" s="14"/>
      <c r="E55" s="14"/>
      <c r="F55" s="14"/>
      <c r="G55" s="14"/>
      <c r="H55" s="14"/>
    </row>
    <row r="56" spans="1:8" x14ac:dyDescent="0.2">
      <c r="A56" s="2"/>
      <c r="B56" s="8" t="s">
        <v>65</v>
      </c>
      <c r="C56" s="14"/>
      <c r="D56" s="14"/>
      <c r="E56" s="14"/>
      <c r="F56" s="14"/>
      <c r="G56" s="14"/>
      <c r="H56" s="14"/>
    </row>
    <row r="57" spans="1:8" x14ac:dyDescent="0.2">
      <c r="A57" s="11" t="s">
        <v>22</v>
      </c>
      <c r="B57" s="4"/>
      <c r="C57" s="14"/>
      <c r="D57" s="14"/>
      <c r="E57" s="14"/>
      <c r="F57" s="14"/>
      <c r="G57" s="14"/>
      <c r="H57" s="14"/>
    </row>
    <row r="58" spans="1:8" x14ac:dyDescent="0.2">
      <c r="A58" s="2"/>
      <c r="B58" s="8" t="s">
        <v>66</v>
      </c>
      <c r="C58" s="14"/>
      <c r="D58" s="14"/>
      <c r="E58" s="14"/>
      <c r="F58" s="14"/>
      <c r="G58" s="14"/>
      <c r="H58" s="14"/>
    </row>
    <row r="59" spans="1:8" x14ac:dyDescent="0.2">
      <c r="A59" s="2"/>
      <c r="B59" s="8" t="s">
        <v>67</v>
      </c>
      <c r="C59" s="14"/>
      <c r="D59" s="14"/>
      <c r="E59" s="14"/>
      <c r="F59" s="14"/>
      <c r="G59" s="14"/>
      <c r="H59" s="14"/>
    </row>
    <row r="60" spans="1:8" x14ac:dyDescent="0.2">
      <c r="A60" s="2"/>
      <c r="B60" s="8" t="s">
        <v>68</v>
      </c>
      <c r="C60" s="14"/>
      <c r="D60" s="14"/>
      <c r="E60" s="14"/>
      <c r="F60" s="14"/>
      <c r="G60" s="14"/>
      <c r="H60" s="14"/>
    </row>
    <row r="61" spans="1:8" x14ac:dyDescent="0.2">
      <c r="A61" s="2"/>
      <c r="B61" s="8" t="s">
        <v>69</v>
      </c>
      <c r="C61" s="14"/>
      <c r="D61" s="14"/>
      <c r="E61" s="14"/>
      <c r="F61" s="14"/>
      <c r="G61" s="14"/>
      <c r="H61" s="14"/>
    </row>
    <row r="62" spans="1:8" x14ac:dyDescent="0.2">
      <c r="A62" s="2"/>
      <c r="B62" s="8" t="s">
        <v>70</v>
      </c>
      <c r="C62" s="14"/>
      <c r="D62" s="14"/>
      <c r="E62" s="14"/>
      <c r="F62" s="14"/>
      <c r="G62" s="14"/>
      <c r="H62" s="14"/>
    </row>
    <row r="63" spans="1:8" x14ac:dyDescent="0.2">
      <c r="A63" s="2"/>
      <c r="B63" s="8" t="s">
        <v>71</v>
      </c>
      <c r="C63" s="14"/>
      <c r="D63" s="14"/>
      <c r="E63" s="14"/>
      <c r="F63" s="14"/>
      <c r="G63" s="14"/>
      <c r="H63" s="14"/>
    </row>
    <row r="64" spans="1:8" x14ac:dyDescent="0.2">
      <c r="A64" s="2"/>
      <c r="B64" s="8" t="s">
        <v>72</v>
      </c>
      <c r="C64" s="14"/>
      <c r="D64" s="14"/>
      <c r="E64" s="14"/>
      <c r="F64" s="14"/>
      <c r="G64" s="14"/>
      <c r="H64" s="14"/>
    </row>
    <row r="65" spans="1:8" x14ac:dyDescent="0.2">
      <c r="A65" s="11" t="s">
        <v>23</v>
      </c>
      <c r="B65" s="4"/>
      <c r="C65" s="14"/>
      <c r="D65" s="14"/>
      <c r="E65" s="14"/>
      <c r="F65" s="14"/>
      <c r="G65" s="14"/>
      <c r="H65" s="14"/>
    </row>
    <row r="66" spans="1:8" x14ac:dyDescent="0.2">
      <c r="A66" s="2"/>
      <c r="B66" s="8" t="s">
        <v>4</v>
      </c>
      <c r="C66" s="14"/>
      <c r="D66" s="14"/>
      <c r="E66" s="14"/>
      <c r="F66" s="14"/>
      <c r="G66" s="14"/>
      <c r="H66" s="14"/>
    </row>
    <row r="67" spans="1:8" x14ac:dyDescent="0.2">
      <c r="A67" s="2"/>
      <c r="B67" s="8" t="s">
        <v>5</v>
      </c>
      <c r="C67" s="14"/>
      <c r="D67" s="14"/>
      <c r="E67" s="14"/>
      <c r="F67" s="14"/>
      <c r="G67" s="14"/>
      <c r="H67" s="14"/>
    </row>
    <row r="68" spans="1:8" x14ac:dyDescent="0.2">
      <c r="A68" s="2"/>
      <c r="B68" s="8" t="s">
        <v>6</v>
      </c>
      <c r="C68" s="14"/>
      <c r="D68" s="14"/>
      <c r="E68" s="14"/>
      <c r="F68" s="14"/>
      <c r="G68" s="14"/>
      <c r="H68" s="14"/>
    </row>
    <row r="69" spans="1:8" x14ac:dyDescent="0.2">
      <c r="A69" s="11" t="s">
        <v>24</v>
      </c>
      <c r="B69" s="4"/>
      <c r="C69" s="14"/>
      <c r="D69" s="14"/>
      <c r="E69" s="14"/>
      <c r="F69" s="14"/>
      <c r="G69" s="14"/>
      <c r="H69" s="14"/>
    </row>
    <row r="70" spans="1:8" x14ac:dyDescent="0.2">
      <c r="A70" s="2"/>
      <c r="B70" s="8" t="s">
        <v>73</v>
      </c>
      <c r="C70" s="14"/>
      <c r="D70" s="14"/>
      <c r="E70" s="14"/>
      <c r="F70" s="14"/>
      <c r="G70" s="14"/>
      <c r="H70" s="14"/>
    </row>
    <row r="71" spans="1:8" x14ac:dyDescent="0.2">
      <c r="A71" s="2"/>
      <c r="B71" s="8" t="s">
        <v>74</v>
      </c>
      <c r="C71" s="14"/>
      <c r="D71" s="14"/>
      <c r="E71" s="14"/>
      <c r="F71" s="14"/>
      <c r="G71" s="14"/>
      <c r="H71" s="14"/>
    </row>
    <row r="72" spans="1:8" x14ac:dyDescent="0.2">
      <c r="A72" s="2"/>
      <c r="B72" s="8" t="s">
        <v>75</v>
      </c>
      <c r="C72" s="14"/>
      <c r="D72" s="14"/>
      <c r="E72" s="14"/>
      <c r="F72" s="14"/>
      <c r="G72" s="14"/>
      <c r="H72" s="14"/>
    </row>
    <row r="73" spans="1:8" x14ac:dyDescent="0.2">
      <c r="A73" s="2"/>
      <c r="B73" s="8" t="s">
        <v>76</v>
      </c>
      <c r="C73" s="14"/>
      <c r="D73" s="14"/>
      <c r="E73" s="14"/>
      <c r="F73" s="14"/>
      <c r="G73" s="14"/>
      <c r="H73" s="14"/>
    </row>
    <row r="74" spans="1:8" x14ac:dyDescent="0.2">
      <c r="A74" s="2"/>
      <c r="B74" s="8" t="s">
        <v>77</v>
      </c>
      <c r="C74" s="14"/>
      <c r="D74" s="14"/>
      <c r="E74" s="14"/>
      <c r="F74" s="14"/>
      <c r="G74" s="14"/>
      <c r="H74" s="14"/>
    </row>
    <row r="75" spans="1:8" x14ac:dyDescent="0.2">
      <c r="A75" s="2"/>
      <c r="B75" s="8" t="s">
        <v>78</v>
      </c>
      <c r="C75" s="14"/>
      <c r="D75" s="14"/>
      <c r="E75" s="14"/>
      <c r="F75" s="14"/>
      <c r="G75" s="14"/>
      <c r="H75" s="14"/>
    </row>
    <row r="76" spans="1:8" x14ac:dyDescent="0.2">
      <c r="A76" s="3"/>
      <c r="B76" s="9" t="s">
        <v>79</v>
      </c>
      <c r="C76" s="15"/>
      <c r="D76" s="15"/>
      <c r="E76" s="15"/>
      <c r="F76" s="15"/>
      <c r="G76" s="15"/>
      <c r="H76" s="15"/>
    </row>
    <row r="77" spans="1:8" x14ac:dyDescent="0.2">
      <c r="A77" s="5"/>
      <c r="B77" s="10" t="s">
        <v>8</v>
      </c>
      <c r="C77" s="17">
        <f>+C5+C13+C23+C33+C43</f>
        <v>100804128</v>
      </c>
      <c r="D77" s="17">
        <f t="shared" ref="D77:H77" si="13">+D5+D13+D23+D33+D43</f>
        <v>49904856.32</v>
      </c>
      <c r="E77" s="17">
        <f t="shared" si="13"/>
        <v>150708984.32000002</v>
      </c>
      <c r="F77" s="17">
        <f t="shared" si="13"/>
        <v>141049230.06</v>
      </c>
      <c r="G77" s="17">
        <f t="shared" si="13"/>
        <v>139331267.76999998</v>
      </c>
      <c r="H77" s="17">
        <f t="shared" si="13"/>
        <v>9659754.2600000016</v>
      </c>
    </row>
    <row r="78" spans="1:8" x14ac:dyDescent="0.2">
      <c r="A78" s="12" t="s">
        <v>83</v>
      </c>
    </row>
    <row r="79" spans="1:8" x14ac:dyDescent="0.2">
      <c r="C79" s="59"/>
      <c r="D79" s="59"/>
      <c r="E79" s="59"/>
      <c r="G79" s="59"/>
      <c r="H79" s="59"/>
    </row>
    <row r="80" spans="1:8" x14ac:dyDescent="0.2">
      <c r="C80" s="59"/>
      <c r="D80" s="59"/>
      <c r="E80" s="59"/>
      <c r="F80" s="58"/>
      <c r="G80" s="59"/>
      <c r="H80" s="59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0" orientation="portrait" r:id="rId1"/>
  <ignoredErrors>
    <ignoredError sqref="C33 C13:D13 C5 D33 D5:E5 C23 D23 E37 F23:G23 E6:E12 E24:E32 F5:H5 E14:E22 F33:H33 C77:H77 H6:H12 H14:H22 H24:H32 H37:H42 F13:G13 H44 C43:H43 C45:C49 C44 E45:E49 E44 H45:H4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8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0" t="s">
        <v>164</v>
      </c>
      <c r="B1" s="61"/>
      <c r="C1" s="61"/>
      <c r="D1" s="61"/>
      <c r="E1" s="61"/>
      <c r="F1" s="61"/>
      <c r="G1" s="61"/>
      <c r="H1" s="62"/>
    </row>
    <row r="2" spans="1:8" x14ac:dyDescent="0.2">
      <c r="B2" s="18"/>
      <c r="C2" s="18"/>
      <c r="D2" s="18"/>
      <c r="E2" s="18"/>
      <c r="F2" s="18"/>
      <c r="G2" s="18"/>
      <c r="H2" s="18"/>
    </row>
    <row r="3" spans="1:8" x14ac:dyDescent="0.2">
      <c r="A3" s="65" t="s">
        <v>9</v>
      </c>
      <c r="B3" s="66"/>
      <c r="C3" s="60" t="s">
        <v>15</v>
      </c>
      <c r="D3" s="61"/>
      <c r="E3" s="61"/>
      <c r="F3" s="61"/>
      <c r="G3" s="62"/>
      <c r="H3" s="63" t="s">
        <v>14</v>
      </c>
    </row>
    <row r="4" spans="1:8" ht="24.95" customHeight="1" x14ac:dyDescent="0.2">
      <c r="A4" s="67"/>
      <c r="B4" s="68"/>
      <c r="C4" s="6" t="s">
        <v>10</v>
      </c>
      <c r="D4" s="6" t="s">
        <v>80</v>
      </c>
      <c r="E4" s="6" t="s">
        <v>11</v>
      </c>
      <c r="F4" s="6" t="s">
        <v>12</v>
      </c>
      <c r="G4" s="6" t="s">
        <v>13</v>
      </c>
      <c r="H4" s="64"/>
    </row>
    <row r="5" spans="1:8" x14ac:dyDescent="0.2">
      <c r="A5" s="69"/>
      <c r="B5" s="70"/>
      <c r="C5" s="7">
        <v>1</v>
      </c>
      <c r="D5" s="7">
        <v>2</v>
      </c>
      <c r="E5" s="7" t="s">
        <v>81</v>
      </c>
      <c r="F5" s="7">
        <v>4</v>
      </c>
      <c r="G5" s="7">
        <v>5</v>
      </c>
      <c r="H5" s="7" t="s">
        <v>82</v>
      </c>
    </row>
    <row r="6" spans="1:8" x14ac:dyDescent="0.2">
      <c r="A6" t="s">
        <v>84</v>
      </c>
      <c r="C6" s="19">
        <v>25584783</v>
      </c>
      <c r="D6" s="19">
        <v>3732628.99</v>
      </c>
      <c r="E6" s="19">
        <f>+C6+D6</f>
        <v>29317411.990000002</v>
      </c>
      <c r="F6" s="19">
        <v>28487355.420000002</v>
      </c>
      <c r="G6" s="19">
        <v>28454049.210000001</v>
      </c>
      <c r="H6" s="20">
        <f>+E6-F6</f>
        <v>830056.5700000003</v>
      </c>
    </row>
    <row r="7" spans="1:8" x14ac:dyDescent="0.2">
      <c r="A7" t="s">
        <v>85</v>
      </c>
      <c r="C7" s="19">
        <v>932345</v>
      </c>
      <c r="D7" s="19">
        <v>-111020.38</v>
      </c>
      <c r="E7" s="19">
        <f t="shared" ref="E7:E39" si="0">+C7+D7</f>
        <v>821324.62</v>
      </c>
      <c r="F7" s="19">
        <v>789088.91</v>
      </c>
      <c r="G7" s="19">
        <v>789088.91</v>
      </c>
      <c r="H7" s="20">
        <f t="shared" ref="H7:H39" si="1">+E7-F7</f>
        <v>32235.709999999963</v>
      </c>
    </row>
    <row r="8" spans="1:8" x14ac:dyDescent="0.2">
      <c r="A8" t="s">
        <v>86</v>
      </c>
      <c r="C8" s="19">
        <v>202465</v>
      </c>
      <c r="D8" s="19">
        <v>18230.63</v>
      </c>
      <c r="E8" s="19">
        <f t="shared" si="0"/>
        <v>220695.63</v>
      </c>
      <c r="F8" s="19">
        <v>205239.17</v>
      </c>
      <c r="G8" s="19">
        <v>205239.17</v>
      </c>
      <c r="H8" s="20">
        <f t="shared" si="1"/>
        <v>15456.459999999992</v>
      </c>
    </row>
    <row r="9" spans="1:8" x14ac:dyDescent="0.2">
      <c r="A9" t="s">
        <v>87</v>
      </c>
      <c r="C9" s="19">
        <v>5179866</v>
      </c>
      <c r="D9" s="19">
        <v>154597.26</v>
      </c>
      <c r="E9" s="19">
        <f t="shared" si="0"/>
        <v>5334463.26</v>
      </c>
      <c r="F9" s="19">
        <v>5286505.59</v>
      </c>
      <c r="G9" s="19">
        <v>5286505.59</v>
      </c>
      <c r="H9" s="20">
        <f t="shared" si="1"/>
        <v>47957.669999999925</v>
      </c>
    </row>
    <row r="10" spans="1:8" x14ac:dyDescent="0.2">
      <c r="A10" t="s">
        <v>88</v>
      </c>
      <c r="C10" s="19">
        <v>4489779</v>
      </c>
      <c r="D10" s="19">
        <v>1455445.51</v>
      </c>
      <c r="E10" s="19">
        <f t="shared" si="0"/>
        <v>5945224.5099999998</v>
      </c>
      <c r="F10" s="19">
        <v>5874109.0599999996</v>
      </c>
      <c r="G10" s="19">
        <v>5874109.0599999996</v>
      </c>
      <c r="H10" s="20">
        <f t="shared" si="1"/>
        <v>71115.450000000186</v>
      </c>
    </row>
    <row r="11" spans="1:8" x14ac:dyDescent="0.2">
      <c r="A11" t="s">
        <v>89</v>
      </c>
      <c r="C11" s="19">
        <v>982913</v>
      </c>
      <c r="D11" s="19">
        <v>3886675.62</v>
      </c>
      <c r="E11" s="19">
        <f t="shared" si="0"/>
        <v>4869588.62</v>
      </c>
      <c r="F11" s="19">
        <v>4682103.45</v>
      </c>
      <c r="G11" s="19">
        <v>4682103.45</v>
      </c>
      <c r="H11" s="20">
        <f t="shared" si="1"/>
        <v>187485.16999999993</v>
      </c>
    </row>
    <row r="12" spans="1:8" x14ac:dyDescent="0.2">
      <c r="A12" t="s">
        <v>90</v>
      </c>
      <c r="C12" s="19">
        <v>401745</v>
      </c>
      <c r="D12" s="19">
        <v>309961.68</v>
      </c>
      <c r="E12" s="19">
        <f t="shared" si="0"/>
        <v>711706.67999999993</v>
      </c>
      <c r="F12" s="19">
        <v>653744.42000000004</v>
      </c>
      <c r="G12" s="19">
        <v>627154.64</v>
      </c>
      <c r="H12" s="20">
        <f t="shared" si="1"/>
        <v>57962.259999999893</v>
      </c>
    </row>
    <row r="13" spans="1:8" x14ac:dyDescent="0.2">
      <c r="A13" t="s">
        <v>91</v>
      </c>
      <c r="C13" s="19">
        <v>180397</v>
      </c>
      <c r="D13" s="19">
        <v>-20459.5</v>
      </c>
      <c r="E13" s="19">
        <f t="shared" si="0"/>
        <v>159937.5</v>
      </c>
      <c r="F13" s="19">
        <v>48569.72</v>
      </c>
      <c r="G13" s="19">
        <v>48569.72</v>
      </c>
      <c r="H13" s="20">
        <f t="shared" si="1"/>
        <v>111367.78</v>
      </c>
    </row>
    <row r="14" spans="1:8" x14ac:dyDescent="0.2">
      <c r="A14" t="s">
        <v>92</v>
      </c>
      <c r="C14" s="19">
        <v>4923882</v>
      </c>
      <c r="D14" s="19">
        <v>2581608.84</v>
      </c>
      <c r="E14" s="19">
        <f t="shared" si="0"/>
        <v>7505490.8399999999</v>
      </c>
      <c r="F14" s="19">
        <v>7137927.5599999996</v>
      </c>
      <c r="G14" s="19">
        <v>7133632.6600000001</v>
      </c>
      <c r="H14" s="20">
        <f t="shared" si="1"/>
        <v>367563.28000000026</v>
      </c>
    </row>
    <row r="15" spans="1:8" x14ac:dyDescent="0.2">
      <c r="A15" t="s">
        <v>93</v>
      </c>
      <c r="C15" s="19">
        <v>671172</v>
      </c>
      <c r="D15" s="19">
        <v>58426.35</v>
      </c>
      <c r="E15" s="19">
        <f t="shared" si="0"/>
        <v>729598.35</v>
      </c>
      <c r="F15" s="19">
        <v>711635.95</v>
      </c>
      <c r="G15" s="19">
        <v>711635.95</v>
      </c>
      <c r="H15" s="20">
        <f t="shared" si="1"/>
        <v>17962.400000000023</v>
      </c>
    </row>
    <row r="16" spans="1:8" x14ac:dyDescent="0.2">
      <c r="A16" t="s">
        <v>94</v>
      </c>
      <c r="C16" s="19">
        <v>1097084</v>
      </c>
      <c r="D16" s="19">
        <v>-46735</v>
      </c>
      <c r="E16" s="19">
        <f t="shared" si="0"/>
        <v>1050349</v>
      </c>
      <c r="F16" s="19">
        <v>986592.61</v>
      </c>
      <c r="G16" s="19">
        <v>986592.61</v>
      </c>
      <c r="H16" s="20">
        <f t="shared" si="1"/>
        <v>63756.390000000014</v>
      </c>
    </row>
    <row r="17" spans="1:8" x14ac:dyDescent="0.2">
      <c r="A17" t="s">
        <v>95</v>
      </c>
      <c r="C17" s="19">
        <v>2338040</v>
      </c>
      <c r="D17" s="19">
        <v>-147960.39000000001</v>
      </c>
      <c r="E17" s="19">
        <f t="shared" si="0"/>
        <v>2190079.61</v>
      </c>
      <c r="F17" s="19">
        <v>1953736.13</v>
      </c>
      <c r="G17" s="19">
        <v>1953736.13</v>
      </c>
      <c r="H17" s="20">
        <f t="shared" si="1"/>
        <v>236343.47999999998</v>
      </c>
    </row>
    <row r="18" spans="1:8" x14ac:dyDescent="0.2">
      <c r="A18" t="s">
        <v>96</v>
      </c>
      <c r="C18" s="19">
        <v>1342845</v>
      </c>
      <c r="D18" s="19">
        <v>11882398.98</v>
      </c>
      <c r="E18" s="19">
        <f t="shared" si="0"/>
        <v>13225243.98</v>
      </c>
      <c r="F18" s="19">
        <v>12105559.18</v>
      </c>
      <c r="G18" s="19">
        <v>11766221.640000001</v>
      </c>
      <c r="H18" s="20">
        <f t="shared" si="1"/>
        <v>1119684.8000000007</v>
      </c>
    </row>
    <row r="19" spans="1:8" x14ac:dyDescent="0.2">
      <c r="A19" t="s">
        <v>97</v>
      </c>
      <c r="C19" s="19">
        <v>0</v>
      </c>
      <c r="D19" s="19">
        <v>288709.71000000002</v>
      </c>
      <c r="E19" s="19">
        <f t="shared" si="0"/>
        <v>288709.71000000002</v>
      </c>
      <c r="F19" s="19">
        <v>287662.86</v>
      </c>
      <c r="G19" s="19">
        <v>287662.86</v>
      </c>
      <c r="H19" s="20">
        <f t="shared" si="1"/>
        <v>1046.8500000000349</v>
      </c>
    </row>
    <row r="20" spans="1:8" x14ac:dyDescent="0.2">
      <c r="A20" t="s">
        <v>98</v>
      </c>
      <c r="C20" s="19">
        <v>0</v>
      </c>
      <c r="D20" s="19">
        <v>8451418</v>
      </c>
      <c r="E20" s="19">
        <f t="shared" si="0"/>
        <v>8451418</v>
      </c>
      <c r="F20" s="19">
        <v>8202098.1299999999</v>
      </c>
      <c r="G20" s="19">
        <v>7923698.1299999999</v>
      </c>
      <c r="H20" s="20">
        <f t="shared" si="1"/>
        <v>249319.87000000011</v>
      </c>
    </row>
    <row r="21" spans="1:8" x14ac:dyDescent="0.2">
      <c r="A21" t="s">
        <v>99</v>
      </c>
      <c r="C21" s="19">
        <v>1040829</v>
      </c>
      <c r="D21" s="19">
        <v>437512.04</v>
      </c>
      <c r="E21" s="19">
        <f t="shared" si="0"/>
        <v>1478341.04</v>
      </c>
      <c r="F21" s="19">
        <v>972365.18</v>
      </c>
      <c r="G21" s="19">
        <v>972151.78</v>
      </c>
      <c r="H21" s="20">
        <f t="shared" si="1"/>
        <v>505975.86</v>
      </c>
    </row>
    <row r="22" spans="1:8" x14ac:dyDescent="0.2">
      <c r="A22" t="s">
        <v>159</v>
      </c>
      <c r="C22" s="19">
        <v>500000</v>
      </c>
      <c r="D22" s="19">
        <v>1125612.47</v>
      </c>
      <c r="E22" s="19">
        <f t="shared" si="0"/>
        <v>1625612.47</v>
      </c>
      <c r="F22" s="19">
        <v>1625612.47</v>
      </c>
      <c r="G22" s="19">
        <v>1625612.47</v>
      </c>
      <c r="H22" s="20">
        <f t="shared" si="1"/>
        <v>0</v>
      </c>
    </row>
    <row r="23" spans="1:8" x14ac:dyDescent="0.2">
      <c r="A23" t="s">
        <v>100</v>
      </c>
      <c r="C23" s="19">
        <v>819441</v>
      </c>
      <c r="D23" s="19">
        <v>269877.08</v>
      </c>
      <c r="E23" s="19">
        <f t="shared" si="0"/>
        <v>1089318.08</v>
      </c>
      <c r="F23" s="19">
        <v>1062838.23</v>
      </c>
      <c r="G23" s="19">
        <v>1044897.06</v>
      </c>
      <c r="H23" s="20">
        <f t="shared" si="1"/>
        <v>26479.850000000093</v>
      </c>
    </row>
    <row r="24" spans="1:8" x14ac:dyDescent="0.2">
      <c r="A24" t="s">
        <v>101</v>
      </c>
      <c r="C24" s="19">
        <v>339009</v>
      </c>
      <c r="D24" s="19">
        <v>-7698</v>
      </c>
      <c r="E24" s="19">
        <f t="shared" si="0"/>
        <v>331311</v>
      </c>
      <c r="F24" s="19">
        <v>329117.75</v>
      </c>
      <c r="G24" s="19">
        <v>329117.75</v>
      </c>
      <c r="H24" s="20">
        <f t="shared" si="1"/>
        <v>2193.25</v>
      </c>
    </row>
    <row r="25" spans="1:8" x14ac:dyDescent="0.2">
      <c r="A25" t="s">
        <v>162</v>
      </c>
      <c r="C25" s="19">
        <v>0</v>
      </c>
      <c r="D25" s="19">
        <v>0</v>
      </c>
      <c r="E25" s="19">
        <f t="shared" si="0"/>
        <v>0</v>
      </c>
      <c r="F25" s="19">
        <v>0</v>
      </c>
      <c r="G25" s="19">
        <v>0</v>
      </c>
      <c r="H25" s="20">
        <f t="shared" si="1"/>
        <v>0</v>
      </c>
    </row>
    <row r="26" spans="1:8" x14ac:dyDescent="0.2">
      <c r="A26" t="s">
        <v>102</v>
      </c>
      <c r="C26" s="19">
        <v>8452659</v>
      </c>
      <c r="D26" s="19">
        <v>1226198.9099999999</v>
      </c>
      <c r="E26" s="19">
        <f t="shared" si="0"/>
        <v>9678857.9100000001</v>
      </c>
      <c r="F26" s="19">
        <v>9490329.6999999993</v>
      </c>
      <c r="G26" s="19">
        <v>9209637.5399999991</v>
      </c>
      <c r="H26" s="20">
        <f t="shared" si="1"/>
        <v>188528.21000000089</v>
      </c>
    </row>
    <row r="27" spans="1:8" x14ac:dyDescent="0.2">
      <c r="A27" t="s">
        <v>103</v>
      </c>
      <c r="C27" s="19">
        <v>38600</v>
      </c>
      <c r="D27" s="19">
        <v>8509.42</v>
      </c>
      <c r="E27" s="19">
        <f t="shared" si="0"/>
        <v>47109.42</v>
      </c>
      <c r="F27" s="19">
        <v>22916.61</v>
      </c>
      <c r="G27" s="19">
        <v>22916.61</v>
      </c>
      <c r="H27" s="20">
        <f t="shared" si="1"/>
        <v>24192.809999999998</v>
      </c>
    </row>
    <row r="28" spans="1:8" x14ac:dyDescent="0.2">
      <c r="A28" t="s">
        <v>160</v>
      </c>
      <c r="C28" s="19">
        <v>4104650</v>
      </c>
      <c r="D28" s="19">
        <v>0</v>
      </c>
      <c r="E28" s="19">
        <f t="shared" si="0"/>
        <v>4104650</v>
      </c>
      <c r="F28" s="19">
        <v>4104648.73</v>
      </c>
      <c r="G28" s="19">
        <v>4104648.73</v>
      </c>
      <c r="H28" s="20">
        <f t="shared" si="1"/>
        <v>1.2700000000186265</v>
      </c>
    </row>
    <row r="29" spans="1:8" x14ac:dyDescent="0.2">
      <c r="A29" t="s">
        <v>104</v>
      </c>
      <c r="C29" s="19">
        <v>8411154</v>
      </c>
      <c r="D29" s="19">
        <v>1166287.4099999999</v>
      </c>
      <c r="E29" s="19">
        <f t="shared" si="0"/>
        <v>9577441.4100000001</v>
      </c>
      <c r="F29" s="19">
        <v>9182400.0199999996</v>
      </c>
      <c r="G29" s="19">
        <v>9157082.7400000002</v>
      </c>
      <c r="H29" s="20">
        <f t="shared" si="1"/>
        <v>395041.3900000006</v>
      </c>
    </row>
    <row r="30" spans="1:8" x14ac:dyDescent="0.2">
      <c r="A30" t="s">
        <v>105</v>
      </c>
      <c r="C30" s="19">
        <v>4112028</v>
      </c>
      <c r="D30" s="19">
        <v>1907723.92</v>
      </c>
      <c r="E30" s="19">
        <f t="shared" si="0"/>
        <v>6019751.9199999999</v>
      </c>
      <c r="F30" s="19">
        <v>5439557.4800000004</v>
      </c>
      <c r="G30" s="19">
        <v>5371898.9800000004</v>
      </c>
      <c r="H30" s="20">
        <f t="shared" si="1"/>
        <v>580194.43999999948</v>
      </c>
    </row>
    <row r="31" spans="1:8" x14ac:dyDescent="0.2">
      <c r="A31" t="s">
        <v>106</v>
      </c>
      <c r="C31" s="19">
        <v>12152001</v>
      </c>
      <c r="D31" s="19">
        <v>7874167.5</v>
      </c>
      <c r="E31" s="19">
        <f t="shared" si="0"/>
        <v>20026168.5</v>
      </c>
      <c r="F31" s="19">
        <v>17308284.710000001</v>
      </c>
      <c r="G31" s="19">
        <v>16884404.219999999</v>
      </c>
      <c r="H31" s="20">
        <f t="shared" si="1"/>
        <v>2717883.7899999991</v>
      </c>
    </row>
    <row r="32" spans="1:8" x14ac:dyDescent="0.2">
      <c r="A32" t="s">
        <v>107</v>
      </c>
      <c r="C32" s="19">
        <v>2217121</v>
      </c>
      <c r="D32" s="19">
        <v>919022.45</v>
      </c>
      <c r="E32" s="19">
        <f t="shared" si="0"/>
        <v>3136143.45</v>
      </c>
      <c r="F32" s="19">
        <v>2310432.65</v>
      </c>
      <c r="G32" s="19">
        <v>2261303.11</v>
      </c>
      <c r="H32" s="20">
        <f t="shared" si="1"/>
        <v>825710.80000000028</v>
      </c>
    </row>
    <row r="33" spans="1:8" x14ac:dyDescent="0.2">
      <c r="A33" t="s">
        <v>108</v>
      </c>
      <c r="C33" s="19">
        <v>1531454</v>
      </c>
      <c r="D33" s="19">
        <v>84664.71</v>
      </c>
      <c r="E33" s="19">
        <f t="shared" si="0"/>
        <v>1616118.71</v>
      </c>
      <c r="F33" s="19">
        <v>1387554.15</v>
      </c>
      <c r="G33" s="19">
        <v>1367412.06</v>
      </c>
      <c r="H33" s="20">
        <f t="shared" si="1"/>
        <v>228564.56000000006</v>
      </c>
    </row>
    <row r="34" spans="1:8" x14ac:dyDescent="0.2">
      <c r="A34" t="s">
        <v>109</v>
      </c>
      <c r="C34" s="19">
        <v>2190400</v>
      </c>
      <c r="D34" s="19">
        <v>344536.91</v>
      </c>
      <c r="E34" s="19">
        <f t="shared" si="0"/>
        <v>2534936.91</v>
      </c>
      <c r="F34" s="19">
        <v>2212308.25</v>
      </c>
      <c r="G34" s="19">
        <v>2172048.38</v>
      </c>
      <c r="H34" s="20">
        <f t="shared" si="1"/>
        <v>322628.66000000015</v>
      </c>
    </row>
    <row r="35" spans="1:8" x14ac:dyDescent="0.2">
      <c r="A35" t="s">
        <v>110</v>
      </c>
      <c r="C35" s="19">
        <v>1784076</v>
      </c>
      <c r="D35" s="19">
        <v>574545.24</v>
      </c>
      <c r="E35" s="19">
        <f t="shared" si="0"/>
        <v>2358621.2400000002</v>
      </c>
      <c r="F35" s="19">
        <v>2198245.9700000002</v>
      </c>
      <c r="G35" s="19">
        <v>2163564.81</v>
      </c>
      <c r="H35" s="20">
        <f t="shared" si="1"/>
        <v>160375.27000000002</v>
      </c>
    </row>
    <row r="36" spans="1:8" x14ac:dyDescent="0.2">
      <c r="A36" t="s">
        <v>111</v>
      </c>
      <c r="C36" s="19">
        <v>1178072</v>
      </c>
      <c r="D36" s="19">
        <v>-81599.63</v>
      </c>
      <c r="E36" s="19">
        <f t="shared" si="0"/>
        <v>1096472.3700000001</v>
      </c>
      <c r="F36" s="19">
        <v>972285.98</v>
      </c>
      <c r="G36" s="19">
        <v>951570.74</v>
      </c>
      <c r="H36" s="20">
        <f t="shared" si="1"/>
        <v>124186.39000000013</v>
      </c>
    </row>
    <row r="37" spans="1:8" x14ac:dyDescent="0.2">
      <c r="A37" t="s">
        <v>112</v>
      </c>
      <c r="C37" s="19">
        <v>742026</v>
      </c>
      <c r="D37" s="19">
        <v>-87988.71</v>
      </c>
      <c r="E37" s="19">
        <f t="shared" si="0"/>
        <v>654037.29</v>
      </c>
      <c r="F37" s="19">
        <v>533449.23</v>
      </c>
      <c r="G37" s="19">
        <v>533073.25</v>
      </c>
      <c r="H37" s="20">
        <f t="shared" si="1"/>
        <v>120588.06000000006</v>
      </c>
    </row>
    <row r="38" spans="1:8" x14ac:dyDescent="0.2">
      <c r="A38" t="s">
        <v>113</v>
      </c>
      <c r="C38" s="19">
        <v>1447292</v>
      </c>
      <c r="D38" s="19">
        <v>1681244.47</v>
      </c>
      <c r="E38" s="19">
        <f t="shared" si="0"/>
        <v>3128536.4699999997</v>
      </c>
      <c r="F38" s="19">
        <v>3111092.79</v>
      </c>
      <c r="G38" s="19">
        <v>3056065.81</v>
      </c>
      <c r="H38" s="20">
        <f t="shared" si="1"/>
        <v>17443.679999999702</v>
      </c>
    </row>
    <row r="39" spans="1:8" x14ac:dyDescent="0.2">
      <c r="A39" t="s">
        <v>161</v>
      </c>
      <c r="B39" s="22"/>
      <c r="C39" s="15">
        <v>1416000</v>
      </c>
      <c r="D39" s="15">
        <v>-31686.17</v>
      </c>
      <c r="E39" s="19">
        <f t="shared" si="0"/>
        <v>1384313.83</v>
      </c>
      <c r="F39" s="15">
        <v>1373862</v>
      </c>
      <c r="G39" s="15">
        <v>1373862</v>
      </c>
      <c r="H39" s="20">
        <f t="shared" si="1"/>
        <v>10451.830000000075</v>
      </c>
    </row>
    <row r="40" spans="1:8" x14ac:dyDescent="0.2">
      <c r="A40" s="23"/>
      <c r="B40" s="24" t="s">
        <v>8</v>
      </c>
      <c r="C40" s="25">
        <f>SUM(C6:C39)</f>
        <v>100804128</v>
      </c>
      <c r="D40" s="25">
        <f t="shared" ref="D40:H40" si="2">SUM(D6:D39)</f>
        <v>49904856.319999985</v>
      </c>
      <c r="E40" s="25">
        <f t="shared" si="2"/>
        <v>150708984.31999999</v>
      </c>
      <c r="F40" s="25">
        <f t="shared" si="2"/>
        <v>141049230.06</v>
      </c>
      <c r="G40" s="25">
        <f t="shared" si="2"/>
        <v>139331267.77000001</v>
      </c>
      <c r="H40" s="25">
        <f t="shared" si="2"/>
        <v>9659754.2600000035</v>
      </c>
    </row>
    <row r="43" spans="1:8" ht="45" customHeight="1" x14ac:dyDescent="0.2">
      <c r="A43" s="60" t="s">
        <v>167</v>
      </c>
      <c r="B43" s="61"/>
      <c r="C43" s="61"/>
      <c r="D43" s="61"/>
      <c r="E43" s="61"/>
      <c r="F43" s="61"/>
      <c r="G43" s="61"/>
      <c r="H43" s="62"/>
    </row>
    <row r="45" spans="1:8" x14ac:dyDescent="0.2">
      <c r="A45" s="65" t="s">
        <v>9</v>
      </c>
      <c r="B45" s="66"/>
      <c r="C45" s="60" t="s">
        <v>15</v>
      </c>
      <c r="D45" s="61"/>
      <c r="E45" s="61"/>
      <c r="F45" s="61"/>
      <c r="G45" s="62"/>
      <c r="H45" s="63" t="s">
        <v>14</v>
      </c>
    </row>
    <row r="46" spans="1:8" ht="22.5" x14ac:dyDescent="0.2">
      <c r="A46" s="67"/>
      <c r="B46" s="68"/>
      <c r="C46" s="6" t="s">
        <v>10</v>
      </c>
      <c r="D46" s="6" t="s">
        <v>80</v>
      </c>
      <c r="E46" s="6" t="s">
        <v>11</v>
      </c>
      <c r="F46" s="6" t="s">
        <v>12</v>
      </c>
      <c r="G46" s="6" t="s">
        <v>13</v>
      </c>
      <c r="H46" s="64"/>
    </row>
    <row r="47" spans="1:8" x14ac:dyDescent="0.2">
      <c r="A47" s="69"/>
      <c r="B47" s="70"/>
      <c r="C47" s="7">
        <v>1</v>
      </c>
      <c r="D47" s="7">
        <v>2</v>
      </c>
      <c r="E47" s="7" t="s">
        <v>81</v>
      </c>
      <c r="F47" s="7">
        <v>4</v>
      </c>
      <c r="G47" s="7">
        <v>5</v>
      </c>
      <c r="H47" s="7" t="s">
        <v>82</v>
      </c>
    </row>
    <row r="48" spans="1:8" x14ac:dyDescent="0.2">
      <c r="A48" s="26"/>
      <c r="B48" s="27"/>
      <c r="C48" s="28"/>
      <c r="D48" s="28"/>
      <c r="E48" s="28"/>
      <c r="F48" s="28"/>
      <c r="G48" s="28"/>
      <c r="H48" s="28"/>
    </row>
    <row r="49" spans="1:8" x14ac:dyDescent="0.2">
      <c r="A49" s="21" t="s">
        <v>114</v>
      </c>
      <c r="B49" s="29"/>
      <c r="C49" s="30"/>
      <c r="D49" s="30"/>
      <c r="E49" s="30"/>
      <c r="F49" s="30"/>
      <c r="G49" s="30"/>
      <c r="H49" s="30"/>
    </row>
    <row r="50" spans="1:8" x14ac:dyDescent="0.2">
      <c r="A50" s="21" t="s">
        <v>115</v>
      </c>
      <c r="B50" s="29"/>
      <c r="C50" s="30"/>
      <c r="D50" s="30"/>
      <c r="E50" s="30"/>
      <c r="F50" s="30"/>
      <c r="G50" s="30"/>
      <c r="H50" s="30"/>
    </row>
    <row r="51" spans="1:8" x14ac:dyDescent="0.2">
      <c r="A51" s="21" t="s">
        <v>116</v>
      </c>
      <c r="B51" s="29"/>
      <c r="C51" s="30"/>
      <c r="D51" s="30"/>
      <c r="E51" s="30"/>
      <c r="F51" s="30"/>
      <c r="G51" s="30"/>
      <c r="H51" s="30"/>
    </row>
    <row r="52" spans="1:8" x14ac:dyDescent="0.2">
      <c r="A52" s="21" t="s">
        <v>117</v>
      </c>
      <c r="B52" s="29"/>
      <c r="C52" s="31">
        <v>100804128</v>
      </c>
      <c r="D52" s="31">
        <v>48097204</v>
      </c>
      <c r="E52" s="31">
        <f>+C52+D52</f>
        <v>148901332</v>
      </c>
      <c r="F52" s="31">
        <v>99415460</v>
      </c>
      <c r="G52" s="31">
        <v>96212168</v>
      </c>
      <c r="H52" s="31">
        <f>+E52-F52</f>
        <v>49485872</v>
      </c>
    </row>
    <row r="53" spans="1:8" x14ac:dyDescent="0.2">
      <c r="A53" s="21"/>
      <c r="B53" s="29"/>
      <c r="C53" s="32"/>
      <c r="D53" s="32"/>
      <c r="E53" s="32"/>
      <c r="F53" s="32"/>
      <c r="G53" s="32"/>
      <c r="H53" s="32"/>
    </row>
    <row r="54" spans="1:8" x14ac:dyDescent="0.2">
      <c r="A54" s="23"/>
      <c r="B54" s="24" t="s">
        <v>8</v>
      </c>
      <c r="C54" s="25">
        <f>SUM(C49:C53)</f>
        <v>100804128</v>
      </c>
      <c r="D54" s="25">
        <f t="shared" ref="D54:H54" si="3">SUM(D49:D53)</f>
        <v>48097204</v>
      </c>
      <c r="E54" s="25">
        <f t="shared" si="3"/>
        <v>148901332</v>
      </c>
      <c r="F54" s="25">
        <f t="shared" si="3"/>
        <v>99415460</v>
      </c>
      <c r="G54" s="25">
        <f t="shared" si="3"/>
        <v>96212168</v>
      </c>
      <c r="H54" s="25">
        <f t="shared" si="3"/>
        <v>49485872</v>
      </c>
    </row>
    <row r="57" spans="1:8" ht="45" customHeight="1" x14ac:dyDescent="0.2">
      <c r="A57" s="60" t="s">
        <v>168</v>
      </c>
      <c r="B57" s="61"/>
      <c r="C57" s="61"/>
      <c r="D57" s="61"/>
      <c r="E57" s="61"/>
      <c r="F57" s="61"/>
      <c r="G57" s="61"/>
      <c r="H57" s="62"/>
    </row>
    <row r="58" spans="1:8" x14ac:dyDescent="0.2">
      <c r="A58" s="65" t="s">
        <v>9</v>
      </c>
      <c r="B58" s="66"/>
      <c r="C58" s="60" t="s">
        <v>15</v>
      </c>
      <c r="D58" s="61"/>
      <c r="E58" s="61"/>
      <c r="F58" s="61"/>
      <c r="G58" s="62"/>
      <c r="H58" s="63" t="s">
        <v>14</v>
      </c>
    </row>
    <row r="59" spans="1:8" ht="22.5" x14ac:dyDescent="0.2">
      <c r="A59" s="67"/>
      <c r="B59" s="68"/>
      <c r="C59" s="6" t="s">
        <v>10</v>
      </c>
      <c r="D59" s="6" t="s">
        <v>80</v>
      </c>
      <c r="E59" s="6" t="s">
        <v>11</v>
      </c>
      <c r="F59" s="6" t="s">
        <v>12</v>
      </c>
      <c r="G59" s="6" t="s">
        <v>13</v>
      </c>
      <c r="H59" s="64"/>
    </row>
    <row r="60" spans="1:8" x14ac:dyDescent="0.2">
      <c r="A60" s="69"/>
      <c r="B60" s="70"/>
      <c r="C60" s="7">
        <v>1</v>
      </c>
      <c r="D60" s="7">
        <v>2</v>
      </c>
      <c r="E60" s="7" t="s">
        <v>81</v>
      </c>
      <c r="F60" s="7">
        <v>4</v>
      </c>
      <c r="G60" s="7">
        <v>5</v>
      </c>
      <c r="H60" s="7" t="s">
        <v>82</v>
      </c>
    </row>
    <row r="61" spans="1:8" x14ac:dyDescent="0.2">
      <c r="A61" s="26"/>
      <c r="B61" s="27"/>
      <c r="C61" s="28"/>
      <c r="D61" s="28"/>
      <c r="E61" s="28"/>
      <c r="F61" s="28"/>
      <c r="G61" s="28"/>
      <c r="H61" s="28"/>
    </row>
    <row r="62" spans="1:8" ht="22.5" x14ac:dyDescent="0.2">
      <c r="A62" s="21"/>
      <c r="B62" s="33" t="s">
        <v>118</v>
      </c>
      <c r="C62" s="31">
        <v>100804128</v>
      </c>
      <c r="D62" s="31">
        <v>48097204</v>
      </c>
      <c r="E62" s="31">
        <f>+C62+D62</f>
        <v>148901332</v>
      </c>
      <c r="F62" s="31">
        <v>99415460</v>
      </c>
      <c r="G62" s="31">
        <v>96212168</v>
      </c>
      <c r="H62" s="31">
        <f>+E62-F62</f>
        <v>49485872</v>
      </c>
    </row>
    <row r="63" spans="1:8" x14ac:dyDescent="0.2">
      <c r="A63" s="21"/>
      <c r="B63" s="33"/>
      <c r="C63" s="30"/>
      <c r="D63" s="30"/>
      <c r="E63" s="30"/>
      <c r="F63" s="30"/>
      <c r="G63" s="30"/>
      <c r="H63" s="30"/>
    </row>
    <row r="64" spans="1:8" x14ac:dyDescent="0.2">
      <c r="A64" s="21"/>
      <c r="B64" s="33" t="s">
        <v>119</v>
      </c>
      <c r="C64" s="30"/>
      <c r="D64" s="30"/>
      <c r="E64" s="30"/>
      <c r="F64" s="30"/>
      <c r="G64" s="30"/>
      <c r="H64" s="30"/>
    </row>
    <row r="65" spans="1:8" x14ac:dyDescent="0.2">
      <c r="A65" s="21"/>
      <c r="B65" s="33"/>
      <c r="C65" s="30"/>
      <c r="D65" s="30"/>
      <c r="E65" s="30"/>
      <c r="F65" s="30"/>
      <c r="G65" s="30"/>
      <c r="H65" s="30"/>
    </row>
    <row r="66" spans="1:8" ht="22.5" x14ac:dyDescent="0.2">
      <c r="A66" s="21"/>
      <c r="B66" s="33" t="s">
        <v>120</v>
      </c>
      <c r="C66" s="30"/>
      <c r="D66" s="30"/>
      <c r="E66" s="30"/>
      <c r="F66" s="30"/>
      <c r="G66" s="30"/>
      <c r="H66" s="30"/>
    </row>
    <row r="67" spans="1:8" x14ac:dyDescent="0.2">
      <c r="A67" s="21"/>
      <c r="B67" s="33"/>
      <c r="C67" s="30"/>
      <c r="D67" s="30"/>
      <c r="E67" s="30"/>
      <c r="F67" s="30"/>
      <c r="G67" s="30"/>
      <c r="H67" s="30"/>
    </row>
    <row r="68" spans="1:8" ht="22.5" x14ac:dyDescent="0.2">
      <c r="A68" s="21"/>
      <c r="B68" s="33" t="s">
        <v>121</v>
      </c>
      <c r="C68" s="30"/>
      <c r="D68" s="30"/>
      <c r="E68" s="30"/>
      <c r="F68" s="30"/>
      <c r="G68" s="30"/>
      <c r="H68" s="30"/>
    </row>
    <row r="69" spans="1:8" x14ac:dyDescent="0.2">
      <c r="A69" s="21"/>
      <c r="B69" s="33"/>
      <c r="C69" s="30"/>
      <c r="D69" s="30"/>
      <c r="E69" s="30"/>
      <c r="F69" s="30"/>
      <c r="G69" s="30"/>
      <c r="H69" s="30"/>
    </row>
    <row r="70" spans="1:8" ht="22.5" x14ac:dyDescent="0.2">
      <c r="A70" s="21"/>
      <c r="B70" s="33" t="s">
        <v>122</v>
      </c>
      <c r="C70" s="30"/>
      <c r="D70" s="30"/>
      <c r="E70" s="30"/>
      <c r="F70" s="30"/>
      <c r="G70" s="30"/>
      <c r="H70" s="30"/>
    </row>
    <row r="71" spans="1:8" x14ac:dyDescent="0.2">
      <c r="A71" s="21"/>
      <c r="B71" s="33"/>
      <c r="C71" s="30"/>
      <c r="D71" s="30"/>
      <c r="E71" s="30"/>
      <c r="F71" s="30"/>
      <c r="G71" s="30"/>
      <c r="H71" s="30"/>
    </row>
    <row r="72" spans="1:8" ht="22.5" x14ac:dyDescent="0.2">
      <c r="A72" s="21"/>
      <c r="B72" s="33" t="s">
        <v>123</v>
      </c>
      <c r="C72" s="30"/>
      <c r="D72" s="30"/>
      <c r="E72" s="30"/>
      <c r="F72" s="30"/>
      <c r="G72" s="30"/>
      <c r="H72" s="30"/>
    </row>
    <row r="73" spans="1:8" x14ac:dyDescent="0.2">
      <c r="A73" s="21"/>
      <c r="B73" s="33"/>
      <c r="C73" s="30"/>
      <c r="D73" s="30"/>
      <c r="E73" s="30"/>
      <c r="F73" s="30"/>
      <c r="G73" s="30"/>
      <c r="H73" s="30"/>
    </row>
    <row r="74" spans="1:8" x14ac:dyDescent="0.2">
      <c r="A74" s="21"/>
      <c r="B74" s="33" t="s">
        <v>124</v>
      </c>
      <c r="C74" s="30"/>
      <c r="D74" s="30"/>
      <c r="E74" s="30"/>
      <c r="F74" s="30"/>
      <c r="G74" s="30"/>
      <c r="H74" s="30"/>
    </row>
    <row r="75" spans="1:8" x14ac:dyDescent="0.2">
      <c r="A75" s="34"/>
      <c r="B75" s="35"/>
      <c r="C75" s="36"/>
      <c r="D75" s="36"/>
      <c r="E75" s="36"/>
      <c r="F75" s="36"/>
      <c r="G75" s="36"/>
      <c r="H75" s="36"/>
    </row>
    <row r="76" spans="1:8" x14ac:dyDescent="0.2">
      <c r="A76" s="23"/>
      <c r="B76" s="24" t="s">
        <v>8</v>
      </c>
      <c r="C76" s="25">
        <f>SUM(C62:C75)</f>
        <v>100804128</v>
      </c>
      <c r="D76" s="25">
        <f t="shared" ref="D76:H76" si="4">SUM(D62:D75)</f>
        <v>48097204</v>
      </c>
      <c r="E76" s="25">
        <f t="shared" si="4"/>
        <v>148901332</v>
      </c>
      <c r="F76" s="25">
        <f t="shared" si="4"/>
        <v>99415460</v>
      </c>
      <c r="G76" s="25">
        <f t="shared" si="4"/>
        <v>96212168</v>
      </c>
      <c r="H76" s="25">
        <f t="shared" si="4"/>
        <v>49485872</v>
      </c>
    </row>
    <row r="78" spans="1:8" x14ac:dyDescent="0.2">
      <c r="A78" s="12" t="s">
        <v>83</v>
      </c>
    </row>
  </sheetData>
  <mergeCells count="12">
    <mergeCell ref="A57:H57"/>
    <mergeCell ref="A58:B60"/>
    <mergeCell ref="C58:G58"/>
    <mergeCell ref="H58:H59"/>
    <mergeCell ref="A1:H1"/>
    <mergeCell ref="A3:B5"/>
    <mergeCell ref="C3:G3"/>
    <mergeCell ref="H3:H4"/>
    <mergeCell ref="A43:H43"/>
    <mergeCell ref="A45:B47"/>
    <mergeCell ref="C45:G45"/>
    <mergeCell ref="H45:H46"/>
  </mergeCells>
  <dataValidations count="1">
    <dataValidation type="decimal" allowBlank="1" showInputMessage="1" showErrorMessage="1" sqref="C6:D38 E6:E39 F6:G38 H6:H39" xr:uid="{00000000-0002-0000-01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ignoredErrors>
    <ignoredError sqref="C75:H76 E62 C54:H54 H62 E52 H52 E6:E39 H6:H39" unlockedFormula="1"/>
    <ignoredError sqref="C40:H40" formulaRange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4.83203125" style="37" customWidth="1"/>
    <col min="2" max="2" width="65.83203125" style="37" customWidth="1"/>
    <col min="3" max="8" width="18.33203125" style="37" customWidth="1"/>
    <col min="9" max="16384" width="12" style="37"/>
  </cols>
  <sheetData>
    <row r="1" spans="1:8" ht="50.1" customHeight="1" x14ac:dyDescent="0.2">
      <c r="A1" s="60" t="s">
        <v>165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9</v>
      </c>
      <c r="B2" s="66"/>
      <c r="C2" s="60" t="s">
        <v>15</v>
      </c>
      <c r="D2" s="61"/>
      <c r="E2" s="61"/>
      <c r="F2" s="61"/>
      <c r="G2" s="62"/>
      <c r="H2" s="63" t="s">
        <v>14</v>
      </c>
    </row>
    <row r="3" spans="1:8" ht="22.5" x14ac:dyDescent="0.2">
      <c r="A3" s="67"/>
      <c r="B3" s="68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64"/>
    </row>
    <row r="4" spans="1:8" x14ac:dyDescent="0.2">
      <c r="A4" s="69"/>
      <c r="B4" s="70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38"/>
      <c r="B5" s="39"/>
      <c r="C5" s="40"/>
      <c r="D5" s="40"/>
      <c r="E5" s="40"/>
      <c r="F5" s="40"/>
      <c r="G5" s="40"/>
      <c r="H5" s="40"/>
    </row>
    <row r="6" spans="1:8" x14ac:dyDescent="0.2">
      <c r="A6" s="41" t="s">
        <v>125</v>
      </c>
      <c r="B6" s="42"/>
      <c r="C6" s="43"/>
      <c r="D6" s="43"/>
      <c r="E6" s="43"/>
      <c r="F6" s="43"/>
      <c r="G6" s="43"/>
      <c r="H6" s="43"/>
    </row>
    <row r="7" spans="1:8" x14ac:dyDescent="0.2">
      <c r="A7" s="44"/>
      <c r="B7" s="45" t="s">
        <v>126</v>
      </c>
      <c r="C7" s="43"/>
      <c r="D7" s="43"/>
      <c r="E7" s="43"/>
      <c r="F7" s="43"/>
      <c r="G7" s="43"/>
      <c r="H7" s="43"/>
    </row>
    <row r="8" spans="1:8" x14ac:dyDescent="0.2">
      <c r="A8" s="44"/>
      <c r="B8" s="45" t="s">
        <v>127</v>
      </c>
      <c r="C8" s="43"/>
      <c r="D8" s="43"/>
      <c r="E8" s="43"/>
      <c r="F8" s="43"/>
      <c r="G8" s="43"/>
      <c r="H8" s="43"/>
    </row>
    <row r="9" spans="1:8" x14ac:dyDescent="0.2">
      <c r="A9" s="44"/>
      <c r="B9" s="45" t="s">
        <v>128</v>
      </c>
      <c r="C9" s="43"/>
      <c r="D9" s="43"/>
      <c r="E9" s="43"/>
      <c r="F9" s="43"/>
      <c r="G9" s="43"/>
      <c r="H9" s="43"/>
    </row>
    <row r="10" spans="1:8" x14ac:dyDescent="0.2">
      <c r="A10" s="44"/>
      <c r="B10" s="45" t="s">
        <v>129</v>
      </c>
      <c r="C10" s="43"/>
      <c r="D10" s="43"/>
      <c r="E10" s="43"/>
      <c r="F10" s="43"/>
      <c r="G10" s="43"/>
      <c r="H10" s="43"/>
    </row>
    <row r="11" spans="1:8" x14ac:dyDescent="0.2">
      <c r="A11" s="44"/>
      <c r="B11" s="45" t="s">
        <v>130</v>
      </c>
      <c r="C11" s="43"/>
      <c r="D11" s="43"/>
      <c r="E11" s="43"/>
      <c r="F11" s="43"/>
      <c r="G11" s="43"/>
      <c r="H11" s="43"/>
    </row>
    <row r="12" spans="1:8" x14ac:dyDescent="0.2">
      <c r="A12" s="44"/>
      <c r="B12" s="45" t="s">
        <v>131</v>
      </c>
      <c r="C12" s="43"/>
      <c r="D12" s="43"/>
      <c r="E12" s="43"/>
      <c r="F12" s="43"/>
      <c r="G12" s="43"/>
      <c r="H12" s="43"/>
    </row>
    <row r="13" spans="1:8" x14ac:dyDescent="0.2">
      <c r="A13" s="44"/>
      <c r="B13" s="45" t="s">
        <v>132</v>
      </c>
      <c r="C13" s="43"/>
      <c r="D13" s="43"/>
      <c r="E13" s="43"/>
      <c r="F13" s="43"/>
      <c r="G13" s="43"/>
      <c r="H13" s="43"/>
    </row>
    <row r="14" spans="1:8" x14ac:dyDescent="0.2">
      <c r="A14" s="44"/>
      <c r="B14" s="45" t="s">
        <v>0</v>
      </c>
      <c r="C14" s="43"/>
      <c r="D14" s="43"/>
      <c r="E14" s="43"/>
      <c r="F14" s="43"/>
      <c r="G14" s="43"/>
      <c r="H14" s="43"/>
    </row>
    <row r="15" spans="1:8" x14ac:dyDescent="0.2">
      <c r="A15" s="46"/>
      <c r="B15" s="45"/>
      <c r="C15" s="43"/>
      <c r="D15" s="43"/>
      <c r="E15" s="43"/>
      <c r="F15" s="43"/>
      <c r="G15" s="43"/>
      <c r="H15" s="43"/>
    </row>
    <row r="16" spans="1:8" x14ac:dyDescent="0.2">
      <c r="A16" s="41" t="s">
        <v>133</v>
      </c>
      <c r="B16" s="47"/>
      <c r="C16" s="13">
        <f>SUM(C17:C23)</f>
        <v>100804128</v>
      </c>
      <c r="D16" s="13">
        <f t="shared" ref="D16:H16" si="0">SUM(D17:D23)</f>
        <v>49904856</v>
      </c>
      <c r="E16" s="13">
        <f t="shared" si="0"/>
        <v>150708984</v>
      </c>
      <c r="F16" s="13">
        <f t="shared" si="0"/>
        <v>141049230</v>
      </c>
      <c r="G16" s="13">
        <f t="shared" si="0"/>
        <v>139331267</v>
      </c>
      <c r="H16" s="13">
        <f t="shared" si="0"/>
        <v>9659754</v>
      </c>
    </row>
    <row r="17" spans="1:8" x14ac:dyDescent="0.2">
      <c r="A17" s="44"/>
      <c r="B17" s="45" t="s">
        <v>134</v>
      </c>
      <c r="C17" s="14"/>
      <c r="D17" s="14"/>
      <c r="E17" s="14"/>
      <c r="F17" s="14"/>
      <c r="G17" s="14"/>
      <c r="H17" s="14"/>
    </row>
    <row r="18" spans="1:8" x14ac:dyDescent="0.2">
      <c r="A18" s="44"/>
      <c r="B18" s="45" t="s">
        <v>135</v>
      </c>
      <c r="C18" s="14"/>
      <c r="D18" s="14"/>
      <c r="E18" s="14"/>
      <c r="F18" s="14"/>
      <c r="G18" s="14"/>
      <c r="H18" s="14"/>
    </row>
    <row r="19" spans="1:8" x14ac:dyDescent="0.2">
      <c r="A19" s="44"/>
      <c r="B19" s="45" t="s">
        <v>136</v>
      </c>
      <c r="C19" s="14"/>
      <c r="D19" s="14"/>
      <c r="E19" s="14"/>
      <c r="F19" s="14"/>
      <c r="G19" s="14"/>
      <c r="H19" s="14"/>
    </row>
    <row r="20" spans="1:8" x14ac:dyDescent="0.2">
      <c r="A20" s="44"/>
      <c r="B20" s="45" t="s">
        <v>137</v>
      </c>
      <c r="C20" s="14">
        <v>100804128</v>
      </c>
      <c r="D20" s="14">
        <v>49904856</v>
      </c>
      <c r="E20" s="14">
        <f>+C20+D20</f>
        <v>150708984</v>
      </c>
      <c r="F20" s="14">
        <v>141049230</v>
      </c>
      <c r="G20" s="14">
        <v>139331267</v>
      </c>
      <c r="H20" s="14">
        <f>+E20-F20</f>
        <v>9659754</v>
      </c>
    </row>
    <row r="21" spans="1:8" x14ac:dyDescent="0.2">
      <c r="A21" s="44"/>
      <c r="B21" s="45" t="s">
        <v>138</v>
      </c>
      <c r="C21" s="14"/>
      <c r="D21" s="14"/>
      <c r="E21" s="14"/>
      <c r="F21" s="14"/>
      <c r="G21" s="14"/>
      <c r="H21" s="14"/>
    </row>
    <row r="22" spans="1:8" x14ac:dyDescent="0.2">
      <c r="A22" s="44"/>
      <c r="B22" s="45" t="s">
        <v>139</v>
      </c>
      <c r="C22" s="14"/>
      <c r="D22" s="14"/>
      <c r="E22" s="14"/>
      <c r="F22" s="14"/>
      <c r="G22" s="14"/>
      <c r="H22" s="14"/>
    </row>
    <row r="23" spans="1:8" x14ac:dyDescent="0.2">
      <c r="A23" s="44"/>
      <c r="B23" s="45" t="s">
        <v>140</v>
      </c>
      <c r="C23" s="14"/>
      <c r="D23" s="14"/>
      <c r="E23" s="14"/>
      <c r="F23" s="14"/>
      <c r="G23" s="14"/>
      <c r="H23" s="14"/>
    </row>
    <row r="24" spans="1:8" x14ac:dyDescent="0.2">
      <c r="A24" s="46"/>
      <c r="B24" s="45"/>
      <c r="C24" s="14"/>
      <c r="D24" s="14"/>
      <c r="E24" s="14"/>
      <c r="F24" s="14"/>
      <c r="G24" s="14"/>
      <c r="H24" s="14"/>
    </row>
    <row r="25" spans="1:8" x14ac:dyDescent="0.2">
      <c r="A25" s="41" t="s">
        <v>141</v>
      </c>
      <c r="B25" s="47"/>
      <c r="C25" s="14"/>
      <c r="D25" s="14"/>
      <c r="E25" s="14"/>
      <c r="F25" s="14"/>
      <c r="G25" s="14"/>
      <c r="H25" s="14"/>
    </row>
    <row r="26" spans="1:8" x14ac:dyDescent="0.2">
      <c r="A26" s="44"/>
      <c r="B26" s="45" t="s">
        <v>142</v>
      </c>
      <c r="C26" s="14"/>
      <c r="D26" s="14"/>
      <c r="E26" s="14"/>
      <c r="F26" s="14"/>
      <c r="G26" s="14"/>
      <c r="H26" s="14"/>
    </row>
    <row r="27" spans="1:8" x14ac:dyDescent="0.2">
      <c r="A27" s="44"/>
      <c r="B27" s="45" t="s">
        <v>143</v>
      </c>
      <c r="C27" s="14"/>
      <c r="D27" s="14"/>
      <c r="E27" s="14"/>
      <c r="F27" s="14"/>
      <c r="G27" s="14"/>
      <c r="H27" s="14"/>
    </row>
    <row r="28" spans="1:8" x14ac:dyDescent="0.2">
      <c r="A28" s="44"/>
      <c r="B28" s="45" t="s">
        <v>144</v>
      </c>
      <c r="C28" s="14"/>
      <c r="D28" s="14"/>
      <c r="E28" s="14"/>
      <c r="F28" s="14"/>
      <c r="G28" s="14"/>
      <c r="H28" s="14"/>
    </row>
    <row r="29" spans="1:8" x14ac:dyDescent="0.2">
      <c r="A29" s="44"/>
      <c r="B29" s="45" t="s">
        <v>145</v>
      </c>
      <c r="C29" s="14"/>
      <c r="D29" s="14"/>
      <c r="E29" s="14"/>
      <c r="F29" s="14"/>
      <c r="G29" s="14"/>
      <c r="H29" s="14"/>
    </row>
    <row r="30" spans="1:8" x14ac:dyDescent="0.2">
      <c r="A30" s="44"/>
      <c r="B30" s="45" t="s">
        <v>146</v>
      </c>
      <c r="C30" s="14"/>
      <c r="D30" s="14"/>
      <c r="E30" s="14"/>
      <c r="F30" s="14"/>
      <c r="G30" s="14"/>
      <c r="H30" s="14"/>
    </row>
    <row r="31" spans="1:8" x14ac:dyDescent="0.2">
      <c r="A31" s="44"/>
      <c r="B31" s="45" t="s">
        <v>147</v>
      </c>
      <c r="C31" s="14"/>
      <c r="D31" s="14"/>
      <c r="E31" s="14"/>
      <c r="F31" s="14"/>
      <c r="G31" s="14"/>
      <c r="H31" s="14"/>
    </row>
    <row r="32" spans="1:8" x14ac:dyDescent="0.2">
      <c r="A32" s="44"/>
      <c r="B32" s="45" t="s">
        <v>148</v>
      </c>
      <c r="C32" s="14"/>
      <c r="D32" s="14"/>
      <c r="E32" s="14"/>
      <c r="F32" s="14"/>
      <c r="G32" s="14"/>
      <c r="H32" s="14"/>
    </row>
    <row r="33" spans="1:8" x14ac:dyDescent="0.2">
      <c r="A33" s="44"/>
      <c r="B33" s="45" t="s">
        <v>149</v>
      </c>
      <c r="C33" s="14"/>
      <c r="D33" s="14"/>
      <c r="E33" s="14"/>
      <c r="F33" s="14"/>
      <c r="G33" s="14"/>
      <c r="H33" s="14"/>
    </row>
    <row r="34" spans="1:8" x14ac:dyDescent="0.2">
      <c r="A34" s="44"/>
      <c r="B34" s="45" t="s">
        <v>150</v>
      </c>
      <c r="C34" s="14"/>
      <c r="D34" s="14"/>
      <c r="E34" s="14"/>
      <c r="F34" s="14"/>
      <c r="G34" s="14"/>
      <c r="H34" s="14"/>
    </row>
    <row r="35" spans="1:8" x14ac:dyDescent="0.2">
      <c r="A35" s="46"/>
      <c r="B35" s="45"/>
      <c r="C35" s="14"/>
      <c r="D35" s="14"/>
      <c r="E35" s="14"/>
      <c r="F35" s="14"/>
      <c r="G35" s="14"/>
      <c r="H35" s="14"/>
    </row>
    <row r="36" spans="1:8" x14ac:dyDescent="0.2">
      <c r="A36" s="41" t="s">
        <v>151</v>
      </c>
      <c r="B36" s="47"/>
      <c r="C36" s="14">
        <f>SUM(C37:C39)</f>
        <v>0</v>
      </c>
      <c r="D36" s="13">
        <f t="shared" ref="D36:H36" si="1">SUM(D37:D39)</f>
        <v>0</v>
      </c>
      <c r="E36" s="13">
        <f t="shared" si="1"/>
        <v>0</v>
      </c>
      <c r="F36" s="13">
        <f t="shared" si="1"/>
        <v>0</v>
      </c>
      <c r="G36" s="13">
        <f t="shared" si="1"/>
        <v>0</v>
      </c>
      <c r="H36" s="13">
        <f t="shared" si="1"/>
        <v>0</v>
      </c>
    </row>
    <row r="37" spans="1:8" x14ac:dyDescent="0.2">
      <c r="A37" s="44"/>
      <c r="B37" s="45" t="s">
        <v>152</v>
      </c>
      <c r="C37" s="14"/>
      <c r="D37" s="14"/>
      <c r="E37" s="14"/>
      <c r="F37" s="14"/>
      <c r="G37" s="14"/>
      <c r="H37" s="14"/>
    </row>
    <row r="38" spans="1:8" ht="22.5" x14ac:dyDescent="0.2">
      <c r="A38" s="44"/>
      <c r="B38" s="45" t="s">
        <v>153</v>
      </c>
      <c r="C38" s="14"/>
      <c r="D38" s="14"/>
      <c r="E38" s="14"/>
      <c r="F38" s="14"/>
      <c r="G38" s="14"/>
      <c r="H38" s="14"/>
    </row>
    <row r="39" spans="1:8" x14ac:dyDescent="0.2">
      <c r="A39" s="44"/>
      <c r="B39" s="45" t="s">
        <v>154</v>
      </c>
      <c r="C39" s="14"/>
      <c r="D39" s="14"/>
      <c r="E39" s="14"/>
      <c r="F39" s="14"/>
      <c r="G39" s="14"/>
      <c r="H39" s="14"/>
    </row>
    <row r="40" spans="1:8" x14ac:dyDescent="0.2">
      <c r="A40" s="44"/>
      <c r="B40" s="45" t="s">
        <v>155</v>
      </c>
      <c r="C40" s="14"/>
      <c r="D40" s="14"/>
      <c r="E40" s="14"/>
      <c r="F40" s="14"/>
      <c r="G40" s="14"/>
      <c r="H40" s="14"/>
    </row>
    <row r="41" spans="1:8" x14ac:dyDescent="0.2">
      <c r="A41" s="46"/>
      <c r="B41" s="45"/>
      <c r="C41" s="14"/>
      <c r="D41" s="14"/>
      <c r="E41" s="14"/>
      <c r="F41" s="14"/>
      <c r="G41" s="14"/>
      <c r="H41" s="14"/>
    </row>
    <row r="42" spans="1:8" x14ac:dyDescent="0.2">
      <c r="A42" s="48"/>
      <c r="B42" s="24" t="s">
        <v>8</v>
      </c>
      <c r="C42" s="25">
        <f>+C6+C16+C25+C36</f>
        <v>100804128</v>
      </c>
      <c r="D42" s="25">
        <f t="shared" ref="D42:H42" si="2">+D6+D16+D25+D36</f>
        <v>49904856</v>
      </c>
      <c r="E42" s="25">
        <f t="shared" si="2"/>
        <v>150708984</v>
      </c>
      <c r="F42" s="25">
        <f t="shared" si="2"/>
        <v>141049230</v>
      </c>
      <c r="G42" s="25">
        <f t="shared" si="2"/>
        <v>139331267</v>
      </c>
      <c r="H42" s="25">
        <f t="shared" si="2"/>
        <v>9659754</v>
      </c>
    </row>
    <row r="43" spans="1:8" x14ac:dyDescent="0.2">
      <c r="A43" s="49" t="s">
        <v>83</v>
      </c>
      <c r="B43" s="49"/>
      <c r="C43" s="49"/>
      <c r="D43" s="49"/>
      <c r="E43" s="49"/>
      <c r="F43" s="49"/>
      <c r="G43" s="49"/>
      <c r="H43" s="49"/>
    </row>
    <row r="44" spans="1:8" x14ac:dyDescent="0.2">
      <c r="A44" s="49"/>
      <c r="B44" s="49"/>
      <c r="C44" s="49"/>
      <c r="D44" s="49"/>
      <c r="E44" s="49"/>
      <c r="F44" s="49"/>
      <c r="G44" s="49"/>
      <c r="H44" s="49"/>
    </row>
    <row r="45" spans="1:8" x14ac:dyDescent="0.2">
      <c r="A45" s="49"/>
      <c r="B45" s="49"/>
      <c r="C45" s="49"/>
      <c r="D45" s="49"/>
      <c r="E45" s="49"/>
      <c r="F45" s="49"/>
      <c r="G45" s="49"/>
      <c r="H45" s="49"/>
    </row>
  </sheetData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  <ignoredErrors>
    <ignoredError sqref="C16:H19 C42:H42 E20 H20 C36:H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showGridLines="0" zoomScale="110" zoomScaleNormal="11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7.75" customHeight="1" x14ac:dyDescent="0.2">
      <c r="A1" s="60" t="s">
        <v>166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9</v>
      </c>
      <c r="B2" s="66"/>
      <c r="C2" s="60" t="s">
        <v>15</v>
      </c>
      <c r="D2" s="61"/>
      <c r="E2" s="61"/>
      <c r="F2" s="61"/>
      <c r="G2" s="62"/>
      <c r="H2" s="63" t="s">
        <v>14</v>
      </c>
    </row>
    <row r="3" spans="1:8" ht="22.5" x14ac:dyDescent="0.2">
      <c r="A3" s="67"/>
      <c r="B3" s="68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64"/>
    </row>
    <row r="4" spans="1:8" x14ac:dyDescent="0.2">
      <c r="A4" s="69"/>
      <c r="B4" s="70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2"/>
      <c r="B5" s="50"/>
      <c r="C5" s="51"/>
      <c r="D5" s="51"/>
      <c r="E5" s="51"/>
      <c r="F5" s="51"/>
      <c r="G5" s="51"/>
      <c r="H5" s="51"/>
    </row>
    <row r="6" spans="1:8" x14ac:dyDescent="0.2">
      <c r="A6" s="2"/>
      <c r="B6" s="50" t="s">
        <v>156</v>
      </c>
      <c r="C6" s="52">
        <v>100804128</v>
      </c>
      <c r="D6" s="52">
        <v>49904856</v>
      </c>
      <c r="E6" s="52">
        <f>+C6+D6</f>
        <v>150708984</v>
      </c>
      <c r="F6" s="52">
        <v>141049230</v>
      </c>
      <c r="G6" s="52">
        <v>139331267</v>
      </c>
      <c r="H6" s="52">
        <f>+E6-F6</f>
        <v>9659754</v>
      </c>
    </row>
    <row r="7" spans="1:8" x14ac:dyDescent="0.2">
      <c r="A7" s="2"/>
      <c r="B7" s="50"/>
      <c r="C7" s="53"/>
      <c r="D7" s="53"/>
      <c r="E7" s="53"/>
      <c r="F7" s="53"/>
      <c r="G7" s="53"/>
      <c r="H7" s="53"/>
    </row>
    <row r="8" spans="1:8" x14ac:dyDescent="0.2">
      <c r="A8" s="2"/>
      <c r="B8" s="50" t="s">
        <v>157</v>
      </c>
      <c r="C8" s="53"/>
      <c r="D8" s="53"/>
      <c r="E8" s="53"/>
      <c r="F8" s="53"/>
      <c r="G8" s="53"/>
      <c r="H8" s="53"/>
    </row>
    <row r="9" spans="1:8" x14ac:dyDescent="0.2">
      <c r="A9" s="2"/>
      <c r="B9" s="50"/>
      <c r="C9" s="53"/>
      <c r="D9" s="53"/>
      <c r="E9" s="53"/>
      <c r="F9" s="53"/>
      <c r="G9" s="53"/>
      <c r="H9" s="53"/>
    </row>
    <row r="10" spans="1:8" x14ac:dyDescent="0.2">
      <c r="A10" s="2"/>
      <c r="B10" s="50" t="s">
        <v>158</v>
      </c>
      <c r="C10" s="53"/>
      <c r="D10" s="53"/>
      <c r="E10" s="53"/>
      <c r="F10" s="53"/>
      <c r="G10" s="53"/>
      <c r="H10" s="53"/>
    </row>
    <row r="11" spans="1:8" x14ac:dyDescent="0.2">
      <c r="A11" s="2"/>
      <c r="B11" s="50"/>
      <c r="C11" s="53"/>
      <c r="D11" s="53"/>
      <c r="E11" s="53"/>
      <c r="F11" s="53"/>
      <c r="G11" s="53"/>
      <c r="H11" s="53"/>
    </row>
    <row r="12" spans="1:8" x14ac:dyDescent="0.2">
      <c r="A12" s="2"/>
      <c r="B12" s="50" t="s">
        <v>7</v>
      </c>
      <c r="C12" s="53"/>
      <c r="D12" s="53"/>
      <c r="E12" s="53"/>
      <c r="F12" s="53"/>
      <c r="G12" s="53"/>
      <c r="H12" s="53"/>
    </row>
    <row r="13" spans="1:8" x14ac:dyDescent="0.2">
      <c r="A13" s="2"/>
      <c r="B13" s="50"/>
      <c r="C13" s="53"/>
      <c r="D13" s="53"/>
      <c r="E13" s="53"/>
      <c r="F13" s="53"/>
      <c r="G13" s="53"/>
      <c r="H13" s="53"/>
    </row>
    <row r="14" spans="1:8" x14ac:dyDescent="0.2">
      <c r="A14" s="2"/>
      <c r="B14" s="50" t="s">
        <v>4</v>
      </c>
      <c r="C14" s="52"/>
      <c r="D14" s="52"/>
      <c r="E14" s="52"/>
      <c r="F14" s="52"/>
      <c r="G14" s="52"/>
      <c r="H14" s="52"/>
    </row>
    <row r="15" spans="1:8" x14ac:dyDescent="0.2">
      <c r="A15" s="3"/>
      <c r="B15" s="54"/>
      <c r="C15" s="55"/>
      <c r="D15" s="55"/>
      <c r="E15" s="55"/>
      <c r="F15" s="55"/>
      <c r="G15" s="55"/>
      <c r="H15" s="55"/>
    </row>
    <row r="16" spans="1:8" x14ac:dyDescent="0.2">
      <c r="A16" s="56"/>
      <c r="B16" s="10" t="s">
        <v>8</v>
      </c>
      <c r="C16" s="57">
        <f>SUM(C6:C15)</f>
        <v>100804128</v>
      </c>
      <c r="D16" s="57">
        <f t="shared" ref="D16:H16" si="0">SUM(D6:D15)</f>
        <v>49904856</v>
      </c>
      <c r="E16" s="57">
        <f t="shared" si="0"/>
        <v>150708984</v>
      </c>
      <c r="F16" s="57">
        <f t="shared" si="0"/>
        <v>141049230</v>
      </c>
      <c r="G16" s="57">
        <f t="shared" si="0"/>
        <v>139331267</v>
      </c>
      <c r="H16" s="57">
        <f t="shared" si="0"/>
        <v>9659754</v>
      </c>
    </row>
    <row r="18" spans="1:4" x14ac:dyDescent="0.2">
      <c r="A18" s="12" t="s">
        <v>83</v>
      </c>
    </row>
    <row r="19" spans="1:4" x14ac:dyDescent="0.2">
      <c r="D19" s="58"/>
    </row>
  </sheetData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ignoredErrors>
    <ignoredError sqref="C16:H16 E6 H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CA</vt:lpstr>
      <vt:lpstr>CFG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Ángeles Ramírez</cp:lastModifiedBy>
  <cp:lastPrinted>2023-01-23T23:02:51Z</cp:lastPrinted>
  <dcterms:created xsi:type="dcterms:W3CDTF">2014-02-10T03:37:14Z</dcterms:created>
  <dcterms:modified xsi:type="dcterms:W3CDTF">2023-02-20T17:40:33Z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